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80" yWindow="65526" windowWidth="11520" windowHeight="1073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<sst xmlns="http://schemas.openxmlformats.org/spreadsheetml/2006/main" count="420" uniqueCount="393">
  <si>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</si>
  <si>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</si>
  <si>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</si>
  <si>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</si>
  <si>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</si>
  <si>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</si>
  <si>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</si>
  <si>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</si>
  <si>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</si>
  <si>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</si>
  <si>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</si>
  <si>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</si>
  <si>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</si>
  <si>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</si>
  <si>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</si>
  <si>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</si>
  <si>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</si>
  <si>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</si>
  <si>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</si>
  <si>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</si>
  <si>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</si>
  <si>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</si>
  <si>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</si>
  <si>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</si>
  <si>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</si>
  <si>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</si>
  <si>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</si>
  <si>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</si>
  <si>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</si>
  <si>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</si>
  <si>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</si>
  <si>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</si>
  <si>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</si>
  <si>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</si>
  <si>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</si>
  <si>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</si>
  <si>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</si>
  <si>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</si>
  <si>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</si>
  <si>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</si>
  <si>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</si>
  <si>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</si>
  <si>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</si>
  <si>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</si>
  <si>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</si>
  <si>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</si>
  <si>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</si>
  <si>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</si>
  <si>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</si>
  <si>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</si>
  <si>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</si>
  <si>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</si>
  <si>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</si>
  <si>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</si>
  <si>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</si>
  <si>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</si>
  <si>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</si>
  <si>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</si>
  <si>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</si>
  <si>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</si>
  <si>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</si>
  <si>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</si>
  <si>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</si>
  <si>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</si>
  <si>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</si>
  <si>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</si>
  <si>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</si>
  <si>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</si>
  <si>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</si>
  <si>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</si>
  <si>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</si>
  <si>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</si>
  <si>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</si>
  <si>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</si>
  <si>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</si>
  <si>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</si>
  <si>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</si>
  <si>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</si>
  <si>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</si>
  <si>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</si>
  <si>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</si>
  <si>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</si>
  <si>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</si>
  <si>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</si>
  <si>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</si>
  <si>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</si>
  <si>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</si>
  <si>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</si>
  <si>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</si>
  <si>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</si>
  <si>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</si>
  <si>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</si>
  <si>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</si>
  <si>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</si>
  <si>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</si>
  <si>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</si>
  <si>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</si>
  <si>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</si>
  <si>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</si>
  <si>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</si>
  <si>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</si>
  <si>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</si>
  <si>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</si>
  <si>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</si>
  <si>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</si>
  <si>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</si>
  <si>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</si>
  <si>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</si>
  <si>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</si>
  <si>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</si>
  <si>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</si>
  <si>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</si>
  <si>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</si>
  <si>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</si>
  <si>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</si>
  <si>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</si>
  <si>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</si>
  <si>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</si>
  <si>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</si>
  <si>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</si>
  <si>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</si>
  <si>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</si>
  <si>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</si>
  <si>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</si>
  <si>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</si>
  <si>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</si>
  <si>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</si>
  <si>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</si>
  <si>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</si>
  <si>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</si>
  <si>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</si>
  <si>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</si>
  <si>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</si>
  <si>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</si>
  <si>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</si>
  <si>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</si>
  <si>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</si>
  <si>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</si>
  <si>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</si>
  <si>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</si>
  <si>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</si>
  <si>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</si>
  <si>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</si>
  <si>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</si>
  <si>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</si>
  <si>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</si>
  <si>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</si>
  <si>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</si>
  <si>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</si>
  <si>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</si>
  <si>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</si>
  <si>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</si>
  <si>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</si>
  <si>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</si>
  <si>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</si>
  <si>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</si>
  <si>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</si>
  <si>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</si>
  <si>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</si>
  <si>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</si>
  <si>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</si>
  <si>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</si>
  <si>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</si>
  <si>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</si>
  <si>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</si>
  <si>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</si>
  <si>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</si>
  <si>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</si>
  <si>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</si>
  <si>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</si>
  <si>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</si>
  <si>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</si>
  <si>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</si>
  <si>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</si>
  <si>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</si>
  <si>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</si>
  <si>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</si>
  <si>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</si>
  <si>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</si>
  <si>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</si>
  <si>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</si>
  <si>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</si>
  <si>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</si>
  <si>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</si>
  <si>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</si>
  <si>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</si>
  <si>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</si>
  <si>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</si>
  <si>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</si>
  <si>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</si>
  <si>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</si>
  <si>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</si>
  <si>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</si>
  <si>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</si>
  <si>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</si>
  <si>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</si>
  <si>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</si>
  <si>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</si>
  <si>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</si>
  <si>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</si>
  <si>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</si>
  <si>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</si>
  <si>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</si>
  <si>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</si>
  <si>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</si>
  <si>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</si>
  <si>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</si>
  <si>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</si>
  <si>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</si>
  <si>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</si>
  <si>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</si>
  <si>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</si>
  <si>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</si>
  <si>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</si>
  <si>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</si>
  <si>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</si>
  <si>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</si>
  <si>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</si>
  <si>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</si>
  <si>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</si>
  <si>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</si>
  <si>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</si>
  <si>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</si>
  <si>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</si>
  <si>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</si>
  <si>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</si>
  <si>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</si>
  <si>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</si>
  <si>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</si>
  <si>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</si>
  <si>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</si>
  <si>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</si>
  <si>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</si>
  <si>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</si>
  <si>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</si>
  <si>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</si>
  <si>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</si>
  <si>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</si>
  <si>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</si>
  <si>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</si>
  <si>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</si>
  <si>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</si>
  <si>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</si>
  <si>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</si>
  <si>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</si>
  <si>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</si>
  <si>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</si>
  <si>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</si>
  <si>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</si>
  <si>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</si>
  <si>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</si>
  <si>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</si>
  <si>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</si>
  <si>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</si>
  <si>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</si>
  <si>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</si>
  <si>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</si>
  <si>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</si>
  <si>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</si>
  <si>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</si>
  <si>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</si>
  <si>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</si>
  <si>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</si>
  <si>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</si>
  <si>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</si>
  <si>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</si>
  <si>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</si>
  <si>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</si>
  <si>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</si>
  <si>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</si>
  <si>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</si>
  <si>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</si>
  <si>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</si>
  <si>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</si>
  <si>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</si>
  <si>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</si>
  <si>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</si>
  <si>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</si>
  <si>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</si>
  <si>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</si>
  <si>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</si>
  <si>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</si>
  <si>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</si>
  <si>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</si>
  <si>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</si>
  <si>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</si>
  <si>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</si>
  <si>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</si>
  <si>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</si>
  <si>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</si>
  <si>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</si>
  <si>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</si>
  <si>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</si>
  <si>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</si>
  <si>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</si>
  <si>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</si>
  <si>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</si>
  <si>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</si>
  <si>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</si>
  <si>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</si>
  <si>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</si>
  <si>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</si>
  <si>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</si>
  <si>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</si>
  <si>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</si>
  <si>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</si>
  <si>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</si>
  <si>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</si>
  <si>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</si>
  <si>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</si>
  <si>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</si>
  <si>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</si>
  <si>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</si>
  <si>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</si>
  <si>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</si>
  <si>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</si>
  <si>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</si>
  <si>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</si>
  <si>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</si>
  <si>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</si>
  <si>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</si>
  <si>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</si>
  <si>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</si>
  <si>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</si>
  <si>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</si>
  <si>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</si>
  <si>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</si>
  <si>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</si>
  <si>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</si>
  <si>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</si>
  <si>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</si>
  <si>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</si>
  <si>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</si>
  <si>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</si>
  <si>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</si>
  <si>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</si>
  <si>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</si>
  <si>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</si>
  <si>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</si>
  <si>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</si>
  <si>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</si>
  <si>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</si>
  <si>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</si>
  <si>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</si>
  <si>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</si>
  <si>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</si>
  <si>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</si>
  <si>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</si>
  <si>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</si>
  <si>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</si>
  <si>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</si>
  <si>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</si>
  <si>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</si>
  <si>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</si>
  <si>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</si>
  <si>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</si>
  <si>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</si>
  <si>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</si>
  <si>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</si>
  <si>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</si>
  <si>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</si>
  <si>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</si>
  <si>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</si>
  <si>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</si>
  <si>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</si>
  <si>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</si>
  <si>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</si>
  <si>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</si>
  <si>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</si>
  <si>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</si>
  <si>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</si>
  <si>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</si>
  <si>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</si>
  <si>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</si>
  <si>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</si>
  <si>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</si>
  <si>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</si>
  <si>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</si>
  <si>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</si>
  <si>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</si>
  <si>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</si>
  <si>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</si>
  <si>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</si>
  <si>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</si>
  <si>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</si>
  <si>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</si>
  <si>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</si>
  <si>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</si>
  <si>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</si>
  <si>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</si>
  <si>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Company name:.</t>
  </si>
  <si>
    <t xml:space="preserve">Interim consolidated </t>
  </si>
  <si>
    <t>01.01.2019 -31.12.2019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</si>
</sst>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(#,##0\)"/>
    <numFmt numFmtId="182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7" fillId="0" borderId="11" xfId="57" applyFont="1" applyBorder="1" applyAlignment="1" applyProtection="1">
      <alignment horizontal="centerContinuous"/>
      <protection locked="0"/>
    </xf>
    <xf numFmtId="0" fontId="7" fillId="0" borderId="0" xfId="57" applyFont="1" applyAlignment="1" applyProtection="1">
      <alignment horizontal="centerContinuous" wrapText="1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2" xfId="57" applyFont="1" applyBorder="1" applyAlignment="1" applyProtection="1">
      <alignment vertical="center" wrapText="1"/>
      <protection/>
    </xf>
    <xf numFmtId="3" fontId="6" fillId="0" borderId="12" xfId="57" applyNumberFormat="1" applyFont="1" applyBorder="1" applyAlignment="1" applyProtection="1">
      <alignment vertical="center"/>
      <protection/>
    </xf>
    <xf numFmtId="0" fontId="8" fillId="0" borderId="12" xfId="57" applyFont="1" applyBorder="1" applyAlignment="1" applyProtection="1">
      <alignment wrapText="1"/>
      <protection/>
    </xf>
    <xf numFmtId="0" fontId="8" fillId="0" borderId="12" xfId="57" applyFont="1" applyBorder="1" applyProtection="1">
      <alignment/>
      <protection/>
    </xf>
    <xf numFmtId="0" fontId="9" fillId="0" borderId="12" xfId="57" applyFont="1" applyBorder="1" applyAlignment="1" applyProtection="1">
      <alignment vertical="center" wrapText="1"/>
      <protection/>
    </xf>
    <xf numFmtId="0" fontId="7" fillId="0" borderId="12" xfId="57" applyFont="1" applyFill="1" applyBorder="1" applyProtection="1">
      <alignment/>
      <protection/>
    </xf>
    <xf numFmtId="3" fontId="7" fillId="0" borderId="12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left" vertical="top"/>
      <protection locked="0"/>
    </xf>
    <xf numFmtId="0" fontId="11" fillId="0" borderId="12" xfId="55" applyFont="1" applyBorder="1" applyAlignment="1" applyProtection="1">
      <alignment horizontal="left" vertical="top" wrapText="1"/>
      <protection locked="0"/>
    </xf>
    <xf numFmtId="14" fontId="11" fillId="0" borderId="12" xfId="55" applyNumberFormat="1" applyFont="1" applyBorder="1" applyAlignment="1" applyProtection="1">
      <alignment horizontal="left" vertical="top" wrapText="1"/>
      <protection locked="0"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2" fillId="0" borderId="12" xfId="55" applyNumberFormat="1" applyFont="1" applyFill="1" applyBorder="1" applyAlignment="1" applyProtection="1">
      <alignment horizontal="right" vertical="top" wrapText="1"/>
      <protection/>
    </xf>
    <xf numFmtId="49" fontId="13" fillId="0" borderId="12" xfId="55" applyNumberFormat="1" applyFont="1" applyBorder="1" applyAlignment="1" applyProtection="1">
      <alignment horizontal="right" vertical="top" wrapText="1"/>
      <protection/>
    </xf>
    <xf numFmtId="49" fontId="13" fillId="0" borderId="12" xfId="55" applyNumberFormat="1" applyFont="1" applyFill="1" applyBorder="1" applyAlignment="1" applyProtection="1">
      <alignment horizontal="right" vertical="top" wrapText="1"/>
      <protection/>
    </xf>
    <xf numFmtId="49" fontId="12" fillId="0" borderId="13" xfId="55" applyNumberFormat="1" applyFont="1" applyBorder="1" applyAlignment="1" applyProtection="1">
      <alignment horizontal="right" vertical="top" wrapText="1"/>
      <protection/>
    </xf>
    <xf numFmtId="49" fontId="11" fillId="0" borderId="12" xfId="55" applyNumberFormat="1" applyFont="1" applyFill="1" applyBorder="1" applyAlignment="1" applyProtection="1">
      <alignment horizontal="right" vertical="top" wrapText="1"/>
      <protection/>
    </xf>
    <xf numFmtId="49" fontId="11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3" fillId="0" borderId="13" xfId="55" applyNumberFormat="1" applyFont="1" applyBorder="1" applyAlignment="1" applyProtection="1">
      <alignment horizontal="right" vertical="top" wrapText="1"/>
      <protection/>
    </xf>
    <xf numFmtId="1" fontId="11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1" fillId="0" borderId="12" xfId="55" applyNumberFormat="1" applyFont="1" applyBorder="1" applyAlignment="1" applyProtection="1">
      <alignment horizontal="right" vertical="top" wrapText="1"/>
      <protection/>
    </xf>
    <xf numFmtId="1" fontId="12" fillId="0" borderId="17" xfId="0" applyNumberFormat="1" applyFont="1" applyBorder="1" applyAlignment="1" applyProtection="1">
      <alignment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2" fillId="0" borderId="16" xfId="55" applyNumberFormat="1" applyFont="1" applyBorder="1" applyAlignment="1" applyProtection="1">
      <alignment horizontal="right" vertical="top" wrapText="1"/>
      <protection/>
    </xf>
    <xf numFmtId="1" fontId="13" fillId="0" borderId="19" xfId="55" applyNumberFormat="1" applyFont="1" applyBorder="1" applyAlignment="1" applyProtection="1">
      <alignment horizontal="right" vertical="top" wrapText="1"/>
      <protection/>
    </xf>
    <xf numFmtId="1" fontId="13" fillId="33" borderId="12" xfId="55" applyNumberFormat="1" applyFont="1" applyFill="1" applyBorder="1" applyAlignment="1" applyProtection="1">
      <alignment horizontal="right" vertical="top" wrapText="1"/>
      <protection/>
    </xf>
    <xf numFmtId="1" fontId="12" fillId="0" borderId="12" xfId="0" applyNumberFormat="1" applyFont="1" applyBorder="1" applyAlignment="1" applyProtection="1">
      <alignment vertical="top" wrapText="1"/>
      <protection/>
    </xf>
    <xf numFmtId="1" fontId="12" fillId="33" borderId="12" xfId="0" applyNumberFormat="1" applyFont="1" applyFill="1" applyBorder="1" applyAlignment="1" applyProtection="1">
      <alignment vertical="top"/>
      <protection/>
    </xf>
    <xf numFmtId="1" fontId="12" fillId="0" borderId="12" xfId="0" applyNumberFormat="1" applyFont="1" applyBorder="1" applyAlignment="1" applyProtection="1">
      <alignment vertical="top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20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9" xfId="55" applyFont="1" applyBorder="1" applyAlignment="1" applyProtection="1">
      <alignment horizontal="center"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3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2" xfId="57" applyNumberFormat="1" applyFont="1" applyBorder="1" applyAlignment="1" applyProtection="1">
      <alignment horizontal="center" vertical="center"/>
      <protection/>
    </xf>
    <xf numFmtId="3" fontId="13" fillId="0" borderId="12" xfId="57" applyNumberFormat="1" applyFont="1" applyBorder="1" applyAlignment="1" applyProtection="1">
      <alignment horizontal="center" vertical="center"/>
      <protection/>
    </xf>
    <xf numFmtId="3" fontId="12" fillId="0" borderId="12" xfId="57" applyNumberFormat="1" applyFont="1" applyBorder="1" applyAlignment="1" applyProtection="1">
      <alignment vertical="center"/>
      <protection/>
    </xf>
    <xf numFmtId="0" fontId="12" fillId="0" borderId="21" xfId="57" applyFont="1" applyBorder="1" applyAlignment="1" applyProtection="1">
      <alignment horizontal="center" vertical="center" wrapText="1"/>
      <protection/>
    </xf>
    <xf numFmtId="0" fontId="13" fillId="0" borderId="21" xfId="57" applyFont="1" applyBorder="1" applyAlignment="1" applyProtection="1">
      <alignment horizontal="center" vertical="center" wrapText="1"/>
      <protection/>
    </xf>
    <xf numFmtId="0" fontId="11" fillId="0" borderId="21" xfId="57" applyFont="1" applyBorder="1" applyAlignment="1" applyProtection="1">
      <alignment horizontal="center" vertical="center" wrapText="1"/>
      <protection/>
    </xf>
    <xf numFmtId="3" fontId="12" fillId="0" borderId="12" xfId="57" applyNumberFormat="1" applyFont="1" applyFill="1" applyBorder="1" applyAlignment="1" applyProtection="1">
      <alignment vertical="center"/>
      <protection/>
    </xf>
    <xf numFmtId="0" fontId="13" fillId="0" borderId="21" xfId="57" applyFont="1" applyBorder="1" applyAlignment="1" applyProtection="1">
      <alignment horizontal="center" wrapText="1"/>
      <protection/>
    </xf>
    <xf numFmtId="49" fontId="12" fillId="0" borderId="21" xfId="57" applyNumberFormat="1" applyFont="1" applyBorder="1" applyAlignment="1" applyProtection="1">
      <alignment horizontal="center" vertical="center" wrapText="1"/>
      <protection/>
    </xf>
    <xf numFmtId="49" fontId="11" fillId="0" borderId="12" xfId="57" applyNumberFormat="1" applyFont="1" applyBorder="1" applyAlignment="1" applyProtection="1">
      <alignment horizontal="center" vertical="center" wrapText="1"/>
      <protection/>
    </xf>
    <xf numFmtId="3" fontId="11" fillId="0" borderId="21" xfId="57" applyNumberFormat="1" applyFont="1" applyFill="1" applyBorder="1" applyAlignment="1" applyProtection="1">
      <alignment vertical="center"/>
      <protection/>
    </xf>
    <xf numFmtId="0" fontId="11" fillId="0" borderId="19" xfId="57" applyFont="1" applyBorder="1" applyAlignment="1" applyProtection="1">
      <alignment horizontal="center" vertical="center" wrapText="1"/>
      <protection/>
    </xf>
    <xf numFmtId="0" fontId="11" fillId="0" borderId="12" xfId="57" applyFont="1" applyBorder="1" applyAlignment="1" applyProtection="1">
      <alignment horizontal="center" vertical="center" wrapText="1"/>
      <protection/>
    </xf>
    <xf numFmtId="3" fontId="11" fillId="0" borderId="12" xfId="57" applyNumberFormat="1" applyFont="1" applyBorder="1" applyAlignment="1" applyProtection="1">
      <alignment vertical="center"/>
      <protection/>
    </xf>
    <xf numFmtId="3" fontId="12" fillId="0" borderId="12" xfId="57" applyNumberFormat="1" applyFont="1" applyBorder="1" applyProtection="1">
      <alignment/>
      <protection/>
    </xf>
    <xf numFmtId="49" fontId="15" fillId="0" borderId="12" xfId="57" applyNumberFormat="1" applyFont="1" applyBorder="1" applyAlignment="1" applyProtection="1">
      <alignment horizontal="center" wrapText="1"/>
      <protection/>
    </xf>
    <xf numFmtId="49" fontId="16" fillId="0" borderId="12" xfId="57" applyNumberFormat="1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horizontal="center" wrapText="1"/>
      <protection/>
    </xf>
    <xf numFmtId="0" fontId="16" fillId="0" borderId="12" xfId="57" applyFont="1" applyBorder="1" applyAlignment="1" applyProtection="1">
      <alignment horizontal="center" wrapText="1"/>
      <protection/>
    </xf>
    <xf numFmtId="0" fontId="15" fillId="0" borderId="12" xfId="57" applyFont="1" applyBorder="1" applyAlignment="1" applyProtection="1">
      <alignment wrapText="1"/>
      <protection/>
    </xf>
    <xf numFmtId="3" fontId="15" fillId="0" borderId="12" xfId="57" applyNumberFormat="1" applyFont="1" applyBorder="1" applyProtection="1">
      <alignment/>
      <protection/>
    </xf>
    <xf numFmtId="0" fontId="15" fillId="0" borderId="12" xfId="57" applyFont="1" applyBorder="1" applyAlignment="1" applyProtection="1">
      <alignment horizontal="centerContinuous" wrapText="1"/>
      <protection/>
    </xf>
    <xf numFmtId="49" fontId="17" fillId="0" borderId="12" xfId="57" applyNumberFormat="1" applyFont="1" applyBorder="1" applyAlignment="1" applyProtection="1">
      <alignment horizontal="centerContinuous" wrapText="1"/>
      <protection/>
    </xf>
    <xf numFmtId="3" fontId="15" fillId="0" borderId="12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0" fontId="11" fillId="0" borderId="12" xfId="55" applyFont="1" applyBorder="1" applyAlignment="1" applyProtection="1">
      <alignment vertical="top"/>
      <protection locked="0"/>
    </xf>
    <xf numFmtId="3" fontId="12" fillId="34" borderId="13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vertical="top" wrapText="1"/>
      <protection locked="0"/>
    </xf>
    <xf numFmtId="0" fontId="1" fillId="0" borderId="12" xfId="55" applyFont="1" applyBorder="1" applyAlignment="1" applyProtection="1">
      <alignment horizontal="center" vertical="top" wrapText="1"/>
      <protection/>
    </xf>
    <xf numFmtId="14" fontId="1" fillId="0" borderId="12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49" fontId="11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33" borderId="12" xfId="0" applyFont="1" applyFill="1" applyBorder="1" applyAlignment="1" applyProtection="1">
      <alignment vertical="top" wrapText="1"/>
      <protection/>
    </xf>
    <xf numFmtId="1" fontId="12" fillId="33" borderId="12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3" xfId="55" applyNumberFormat="1" applyFont="1" applyBorder="1" applyAlignment="1" applyProtection="1">
      <alignment vertical="top" wrapText="1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35" borderId="13" xfId="55" applyNumberFormat="1" applyFont="1" applyFill="1" applyBorder="1" applyAlignment="1" applyProtection="1">
      <alignment vertical="top" wrapText="1"/>
      <protection locked="0"/>
    </xf>
    <xf numFmtId="3" fontId="12" fillId="0" borderId="15" xfId="55" applyNumberFormat="1" applyFont="1" applyBorder="1" applyAlignment="1" applyProtection="1">
      <alignment vertical="top" wrapText="1"/>
      <protection/>
    </xf>
    <xf numFmtId="3" fontId="12" fillId="36" borderId="17" xfId="55" applyNumberFormat="1" applyFont="1" applyFill="1" applyBorder="1" applyAlignment="1" applyProtection="1">
      <alignment vertical="top" wrapText="1"/>
      <protection locked="0"/>
    </xf>
    <xf numFmtId="3" fontId="12" fillId="34" borderId="22" xfId="55" applyNumberFormat="1" applyFont="1" applyFill="1" applyBorder="1" applyAlignment="1" applyProtection="1">
      <alignment vertical="top" wrapText="1"/>
      <protection locked="0"/>
    </xf>
    <xf numFmtId="3" fontId="11" fillId="0" borderId="23" xfId="55" applyNumberFormat="1" applyFont="1" applyBorder="1" applyAlignment="1" applyProtection="1">
      <alignment vertical="top" wrapText="1"/>
      <protection/>
    </xf>
    <xf numFmtId="3" fontId="12" fillId="0" borderId="22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25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25" xfId="55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 wrapText="1"/>
      <protection/>
    </xf>
    <xf numFmtId="3" fontId="12" fillId="0" borderId="12" xfId="0" applyNumberFormat="1" applyFont="1" applyBorder="1" applyAlignment="1" applyProtection="1">
      <alignment vertical="top"/>
      <protection/>
    </xf>
    <xf numFmtId="0" fontId="12" fillId="33" borderId="21" xfId="0" applyFont="1" applyFill="1" applyBorder="1" applyAlignment="1" applyProtection="1">
      <alignment vertical="top" wrapText="1"/>
      <protection/>
    </xf>
    <xf numFmtId="1" fontId="12" fillId="33" borderId="26" xfId="55" applyNumberFormat="1" applyFont="1" applyFill="1" applyBorder="1" applyAlignment="1" applyProtection="1">
      <alignment vertical="top" wrapText="1"/>
      <protection locked="0"/>
    </xf>
    <xf numFmtId="1" fontId="12" fillId="33" borderId="12" xfId="55" applyNumberFormat="1" applyFont="1" applyFill="1" applyBorder="1" applyAlignment="1" applyProtection="1">
      <alignment vertical="top" wrapText="1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3" fontId="12" fillId="36" borderId="12" xfId="55" applyNumberFormat="1" applyFont="1" applyFill="1" applyBorder="1" applyAlignment="1" applyProtection="1">
      <alignment vertical="top" wrapText="1"/>
      <protection locked="0"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37" borderId="12" xfId="55" applyNumberFormat="1" applyFont="1" applyFill="1" applyBorder="1" applyAlignment="1" applyProtection="1">
      <alignment vertical="top" wrapText="1"/>
      <protection locked="0"/>
    </xf>
    <xf numFmtId="3" fontId="12" fillId="0" borderId="12" xfId="55" applyNumberFormat="1" applyFont="1" applyFill="1" applyBorder="1" applyAlignment="1" applyProtection="1">
      <alignment vertical="top" wrapText="1"/>
      <protection/>
    </xf>
    <xf numFmtId="3" fontId="11" fillId="0" borderId="12" xfId="55" applyNumberFormat="1" applyFont="1" applyBorder="1" applyAlignment="1" applyProtection="1">
      <alignment vertical="top" wrapText="1"/>
      <protection/>
    </xf>
    <xf numFmtId="3" fontId="11" fillId="0" borderId="14" xfId="55" applyNumberFormat="1" applyFont="1" applyBorder="1" applyAlignment="1" applyProtection="1">
      <alignment vertical="top" wrapText="1"/>
      <protection/>
    </xf>
    <xf numFmtId="0" fontId="1" fillId="0" borderId="27" xfId="55" applyFont="1" applyBorder="1" applyAlignment="1" applyProtection="1">
      <alignment horizontal="center" vertical="center"/>
      <protection/>
    </xf>
    <xf numFmtId="49" fontId="11" fillId="0" borderId="19" xfId="55" applyNumberFormat="1" applyFont="1" applyBorder="1" applyAlignment="1" applyProtection="1">
      <alignment horizontal="center" vertical="top" wrapText="1"/>
      <protection/>
    </xf>
    <xf numFmtId="49" fontId="11" fillId="0" borderId="16" xfId="55" applyNumberFormat="1" applyFont="1" applyBorder="1" applyAlignment="1" applyProtection="1">
      <alignment horizontal="center" vertical="top" wrapText="1"/>
      <protection/>
    </xf>
    <xf numFmtId="49" fontId="11" fillId="0" borderId="12" xfId="55" applyNumberFormat="1" applyFont="1" applyBorder="1" applyAlignment="1" applyProtection="1">
      <alignment horizontal="center" vertical="top" wrapText="1"/>
      <protection/>
    </xf>
    <xf numFmtId="49" fontId="11" fillId="0" borderId="28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9" xfId="55" applyNumberFormat="1" applyFont="1" applyBorder="1" applyAlignment="1" applyProtection="1">
      <alignment horizontal="center" vertical="center" wrapText="1"/>
      <protection/>
    </xf>
    <xf numFmtId="0" fontId="18" fillId="38" borderId="12" xfId="55" applyFont="1" applyFill="1" applyBorder="1" applyAlignment="1" applyProtection="1">
      <alignment horizontal="left" vertical="top" wrapText="1"/>
      <protection/>
    </xf>
    <xf numFmtId="0" fontId="19" fillId="38" borderId="12" xfId="55" applyFont="1" applyFill="1" applyBorder="1" applyAlignment="1" applyProtection="1">
      <alignment vertical="top" wrapText="1"/>
      <protection/>
    </xf>
    <xf numFmtId="0" fontId="19" fillId="38" borderId="12" xfId="55" applyFont="1" applyFill="1" applyBorder="1" applyAlignment="1" applyProtection="1">
      <alignment vertical="top"/>
      <protection/>
    </xf>
    <xf numFmtId="1" fontId="19" fillId="38" borderId="12" xfId="55" applyNumberFormat="1" applyFont="1" applyFill="1" applyBorder="1" applyAlignment="1" applyProtection="1">
      <alignment vertical="top" wrapText="1"/>
      <protection/>
    </xf>
    <xf numFmtId="1" fontId="19" fillId="38" borderId="12" xfId="55" applyNumberFormat="1" applyFont="1" applyFill="1" applyBorder="1" applyAlignment="1" applyProtection="1">
      <alignment vertical="top"/>
      <protection/>
    </xf>
    <xf numFmtId="1" fontId="19" fillId="38" borderId="12" xfId="0" applyNumberFormat="1" applyFont="1" applyFill="1" applyBorder="1" applyAlignment="1" applyProtection="1">
      <alignment vertical="top" wrapText="1"/>
      <protection/>
    </xf>
    <xf numFmtId="0" fontId="19" fillId="38" borderId="12" xfId="0" applyFont="1" applyFill="1" applyBorder="1" applyAlignment="1" applyProtection="1">
      <alignment vertical="top"/>
      <protection/>
    </xf>
    <xf numFmtId="1" fontId="18" fillId="38" borderId="12" xfId="55" applyNumberFormat="1" applyFont="1" applyFill="1" applyBorder="1" applyAlignment="1" applyProtection="1">
      <alignment vertical="top" wrapText="1"/>
      <protection/>
    </xf>
    <xf numFmtId="49" fontId="19" fillId="38" borderId="12" xfId="55" applyNumberFormat="1" applyFont="1" applyFill="1" applyBorder="1" applyAlignment="1" applyProtection="1">
      <alignment vertical="top"/>
      <protection/>
    </xf>
    <xf numFmtId="0" fontId="18" fillId="38" borderId="12" xfId="55" applyFont="1" applyFill="1" applyBorder="1" applyAlignment="1" applyProtection="1">
      <alignment vertical="top" wrapText="1"/>
      <protection/>
    </xf>
    <xf numFmtId="1" fontId="19" fillId="38" borderId="12" xfId="0" applyNumberFormat="1" applyFont="1" applyFill="1" applyBorder="1" applyAlignment="1" applyProtection="1">
      <alignment vertical="top"/>
      <protection/>
    </xf>
    <xf numFmtId="49" fontId="18" fillId="38" borderId="14" xfId="55" applyNumberFormat="1" applyFont="1" applyFill="1" applyBorder="1" applyAlignment="1" applyProtection="1">
      <alignment vertical="center" wrapText="1"/>
      <protection/>
    </xf>
    <xf numFmtId="0" fontId="18" fillId="38" borderId="29" xfId="55" applyFont="1" applyFill="1" applyBorder="1" applyAlignment="1" applyProtection="1">
      <alignment horizontal="left" vertical="top" wrapText="1"/>
      <protection/>
    </xf>
    <xf numFmtId="0" fontId="19" fillId="38" borderId="27" xfId="55" applyFont="1" applyFill="1" applyBorder="1" applyAlignment="1" applyProtection="1">
      <alignment vertical="top" wrapText="1"/>
      <protection/>
    </xf>
    <xf numFmtId="0" fontId="19" fillId="38" borderId="27" xfId="55" applyNumberFormat="1" applyFont="1" applyFill="1" applyBorder="1" applyAlignment="1" applyProtection="1">
      <alignment vertical="top" wrapText="1"/>
      <protection/>
    </xf>
    <xf numFmtId="0" fontId="18" fillId="38" borderId="27" xfId="55" applyFont="1" applyFill="1" applyBorder="1" applyAlignment="1" applyProtection="1">
      <alignment vertical="top" wrapText="1"/>
      <protection/>
    </xf>
    <xf numFmtId="0" fontId="18" fillId="38" borderId="30" xfId="55" applyFont="1" applyFill="1" applyBorder="1" applyAlignment="1" applyProtection="1">
      <alignment vertical="top" wrapText="1"/>
      <protection/>
    </xf>
    <xf numFmtId="0" fontId="11" fillId="0" borderId="31" xfId="55" applyFont="1" applyBorder="1" applyAlignment="1" applyProtection="1">
      <alignment horizontal="center" vertical="center"/>
      <protection/>
    </xf>
    <xf numFmtId="182" fontId="3" fillId="35" borderId="12" xfId="55" applyNumberFormat="1" applyFont="1" applyFill="1" applyBorder="1" applyAlignment="1" applyProtection="1">
      <alignment vertical="top" wrapText="1"/>
      <protection locked="0"/>
    </xf>
    <xf numFmtId="0" fontId="11" fillId="0" borderId="12" xfId="55" applyFont="1" applyBorder="1" applyAlignment="1" applyProtection="1">
      <alignment horizontal="center"/>
      <protection locked="0"/>
    </xf>
    <xf numFmtId="0" fontId="11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Border="1" applyAlignment="1" applyProtection="1">
      <alignment horizontal="right" vertical="center" wrapText="1"/>
      <protection/>
    </xf>
    <xf numFmtId="0" fontId="13" fillId="0" borderId="12" xfId="57" applyFont="1" applyBorder="1" applyAlignment="1" applyProtection="1">
      <alignment vertical="center" wrapText="1"/>
      <protection/>
    </xf>
    <xf numFmtId="0" fontId="13" fillId="0" borderId="12" xfId="57" applyFont="1" applyBorder="1" applyAlignment="1" applyProtection="1">
      <alignment horizontal="right" vertical="center" wrapText="1"/>
      <protection/>
    </xf>
    <xf numFmtId="0" fontId="15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12" fillId="0" borderId="27" xfId="57" applyFont="1" applyBorder="1" applyAlignment="1" applyProtection="1">
      <alignment vertical="center" wrapText="1"/>
      <protection/>
    </xf>
    <xf numFmtId="0" fontId="12" fillId="0" borderId="22" xfId="57" applyFont="1" applyBorder="1" applyAlignment="1" applyProtection="1">
      <alignment vertical="center" wrapText="1"/>
      <protection/>
    </xf>
    <xf numFmtId="0" fontId="11" fillId="0" borderId="13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horizontal="left" vertical="center" wrapText="1"/>
      <protection/>
    </xf>
    <xf numFmtId="0" fontId="12" fillId="0" borderId="12" xfId="57" applyFont="1" applyFill="1" applyBorder="1" applyAlignment="1" applyProtection="1">
      <alignment vertical="center" wrapText="1"/>
      <protection/>
    </xf>
    <xf numFmtId="0" fontId="12" fillId="0" borderId="12" xfId="57" applyFont="1" applyBorder="1" applyAlignment="1" applyProtection="1">
      <alignment wrapText="1"/>
      <protection/>
    </xf>
    <xf numFmtId="0" fontId="20" fillId="0" borderId="12" xfId="57" applyFont="1" applyBorder="1" applyAlignment="1" applyProtection="1">
      <alignment vertical="center" wrapText="1"/>
      <protection/>
    </xf>
    <xf numFmtId="0" fontId="18" fillId="0" borderId="12" xfId="57" applyFont="1" applyBorder="1" applyAlignment="1" applyProtection="1">
      <alignment vertical="center" wrapText="1"/>
      <protection/>
    </xf>
    <xf numFmtId="3" fontId="12" fillId="34" borderId="12" xfId="57" applyNumberFormat="1" applyFont="1" applyFill="1" applyBorder="1" applyAlignment="1" applyProtection="1">
      <alignment vertical="center"/>
      <protection locked="0"/>
    </xf>
    <xf numFmtId="3" fontId="12" fillId="37" borderId="12" xfId="57" applyNumberFormat="1" applyFont="1" applyFill="1" applyBorder="1" applyAlignment="1" applyProtection="1">
      <alignment vertical="center"/>
      <protection locked="0"/>
    </xf>
    <xf numFmtId="3" fontId="12" fillId="36" borderId="12" xfId="57" applyNumberFormat="1" applyFont="1" applyFill="1" applyBorder="1" applyAlignment="1" applyProtection="1">
      <alignment vertical="center"/>
      <protection locked="0"/>
    </xf>
    <xf numFmtId="3" fontId="12" fillId="34" borderId="21" xfId="57" applyNumberFormat="1" applyFont="1" applyFill="1" applyBorder="1" applyAlignment="1" applyProtection="1">
      <alignment vertical="center"/>
      <protection locked="0"/>
    </xf>
    <xf numFmtId="3" fontId="11" fillId="34" borderId="21" xfId="57" applyNumberFormat="1" applyFont="1" applyFill="1" applyBorder="1" applyAlignment="1" applyProtection="1">
      <alignment vertical="center"/>
      <protection locked="0"/>
    </xf>
    <xf numFmtId="3" fontId="12" fillId="34" borderId="12" xfId="57" applyNumberFormat="1" applyFont="1" applyFill="1" applyBorder="1" applyProtection="1">
      <alignment/>
      <protection locked="0"/>
    </xf>
    <xf numFmtId="3" fontId="15" fillId="36" borderId="12" xfId="57" applyNumberFormat="1" applyFont="1" applyFill="1" applyBorder="1" applyProtection="1">
      <alignment/>
      <protection locked="0"/>
    </xf>
    <xf numFmtId="3" fontId="12" fillId="37" borderId="21" xfId="57" applyNumberFormat="1" applyFont="1" applyFill="1" applyBorder="1" applyAlignment="1" applyProtection="1">
      <alignment vertical="center"/>
      <protection locked="0"/>
    </xf>
    <xf numFmtId="0" fontId="11" fillId="0" borderId="0" xfId="55" applyFont="1" applyFill="1" applyAlignment="1" applyProtection="1">
      <alignment horizontal="left" vertical="top"/>
      <protection locked="0"/>
    </xf>
    <xf numFmtId="1" fontId="4" fillId="0" borderId="0" xfId="55" applyNumberFormat="1" applyFont="1" applyFill="1" applyAlignment="1" applyProtection="1">
      <alignment vertical="top" wrapText="1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="85" zoomScaleNormal="85" zoomScalePageLayoutView="0" workbookViewId="0" topLeftCell="A1">
      <selection activeCell="G106" sqref="G106"/>
    </sheetView>
  </sheetViews>
  <sheetFormatPr defaultColWidth="9.421875" defaultRowHeight="12.75"/>
  <cols>
    <col min="1" max="1" width="53.421875" style="10" customWidth="1"/>
    <col min="2" max="2" width="9.8515625" style="99" customWidth="1"/>
    <col min="3" max="3" width="12.421875" style="99" customWidth="1"/>
    <col min="4" max="4" width="14.00390625" style="99" customWidth="1"/>
    <col min="5" max="5" width="42.8515625" style="10" customWidth="1"/>
    <col min="6" max="6" width="11.57421875" style="124" customWidth="1"/>
    <col min="7" max="7" width="11.57421875" style="99" customWidth="1"/>
    <col min="8" max="8" width="11.57421875" style="125" customWidth="1"/>
    <col min="9" max="9" width="3.421875" style="1" customWidth="1"/>
    <col min="10" max="16384" width="9.421875" style="1" customWidth="1"/>
  </cols>
  <sheetData>
    <row r="1" spans="1:5" ht="22.5" customHeight="1">
      <c r="A1" s="79" t="s">
        <v>0</v>
      </c>
      <c r="B1" s="77"/>
      <c r="C1" s="78"/>
      <c r="D1" s="78"/>
      <c r="E1" s="78"/>
    </row>
    <row r="2" spans="1:8" ht="21" customHeight="1">
      <c r="A2" s="82" t="s">
        <v>390</v>
      </c>
      <c r="B2" s="79"/>
      <c r="C2" s="79"/>
      <c r="D2" s="79"/>
      <c r="E2" s="51" t="s">
        <v>385</v>
      </c>
      <c r="G2" s="220" t="s">
        <v>208</v>
      </c>
      <c r="H2" s="50">
        <v>121228499</v>
      </c>
    </row>
    <row r="3" spans="1:8" ht="16.5" customHeight="1">
      <c r="A3" s="82" t="s">
        <v>202</v>
      </c>
      <c r="B3" s="80"/>
      <c r="C3" s="80"/>
      <c r="D3" s="81"/>
      <c r="E3" s="50" t="s">
        <v>391</v>
      </c>
      <c r="H3" s="126" t="s">
        <v>2</v>
      </c>
    </row>
    <row r="4" spans="1:8" ht="30">
      <c r="A4" s="82" t="s">
        <v>3</v>
      </c>
      <c r="B4" s="79"/>
      <c r="C4" s="79"/>
      <c r="D4" s="79"/>
      <c r="E4" s="52" t="s">
        <v>392</v>
      </c>
      <c r="H4" s="84" t="s">
        <v>148</v>
      </c>
    </row>
    <row r="5" spans="1:8" ht="15.75" thickBot="1">
      <c r="A5" s="82"/>
      <c r="B5" s="82"/>
      <c r="C5" s="83"/>
      <c r="D5" s="84"/>
      <c r="E5" s="84"/>
      <c r="H5" s="84"/>
    </row>
    <row r="6" spans="1:8" ht="30">
      <c r="A6" s="193" t="s">
        <v>4</v>
      </c>
      <c r="B6" s="85" t="s">
        <v>5</v>
      </c>
      <c r="C6" s="86" t="s">
        <v>6</v>
      </c>
      <c r="D6" s="86" t="s">
        <v>7</v>
      </c>
      <c r="E6" s="174" t="s">
        <v>8</v>
      </c>
      <c r="F6" s="85" t="s">
        <v>5</v>
      </c>
      <c r="G6" s="86" t="s">
        <v>6</v>
      </c>
      <c r="H6" s="86" t="s">
        <v>7</v>
      </c>
    </row>
    <row r="7" spans="1:8" ht="15">
      <c r="A7" s="169" t="s">
        <v>203</v>
      </c>
      <c r="B7" s="87" t="s">
        <v>204</v>
      </c>
      <c r="C7" s="170" t="s">
        <v>386</v>
      </c>
      <c r="D7" s="171" t="s">
        <v>387</v>
      </c>
      <c r="E7" s="175" t="s">
        <v>203</v>
      </c>
      <c r="F7" s="170" t="s">
        <v>204</v>
      </c>
      <c r="G7" s="172" t="s">
        <v>386</v>
      </c>
      <c r="H7" s="173" t="s">
        <v>387</v>
      </c>
    </row>
    <row r="8" spans="1:8" ht="15">
      <c r="A8" s="188" t="s">
        <v>9</v>
      </c>
      <c r="B8" s="59"/>
      <c r="C8" s="88"/>
      <c r="D8" s="89"/>
      <c r="E8" s="176" t="s">
        <v>87</v>
      </c>
      <c r="F8" s="138"/>
      <c r="G8" s="139"/>
      <c r="H8" s="159"/>
    </row>
    <row r="9" spans="1:8" ht="15">
      <c r="A9" s="189" t="s">
        <v>10</v>
      </c>
      <c r="B9" s="90"/>
      <c r="C9" s="88"/>
      <c r="D9" s="89"/>
      <c r="E9" s="177" t="s">
        <v>88</v>
      </c>
      <c r="F9" s="140"/>
      <c r="G9" s="161"/>
      <c r="H9" s="160"/>
    </row>
    <row r="10" spans="1:8" ht="15">
      <c r="A10" s="189" t="s">
        <v>11</v>
      </c>
      <c r="B10" s="53" t="s">
        <v>209</v>
      </c>
      <c r="C10" s="127">
        <v>75256</v>
      </c>
      <c r="D10" s="127">
        <v>80195</v>
      </c>
      <c r="E10" s="177" t="s">
        <v>89</v>
      </c>
      <c r="F10" s="61" t="s">
        <v>279</v>
      </c>
      <c r="G10" s="162">
        <v>18359</v>
      </c>
      <c r="H10" s="162">
        <v>18359</v>
      </c>
    </row>
    <row r="11" spans="1:8" ht="15">
      <c r="A11" s="189" t="s">
        <v>12</v>
      </c>
      <c r="B11" s="53" t="s">
        <v>210</v>
      </c>
      <c r="C11" s="127">
        <v>50308</v>
      </c>
      <c r="D11" s="127">
        <v>73514</v>
      </c>
      <c r="E11" s="177" t="s">
        <v>90</v>
      </c>
      <c r="F11" s="61" t="s">
        <v>280</v>
      </c>
      <c r="G11" s="163">
        <v>18359</v>
      </c>
      <c r="H11" s="163">
        <v>18359</v>
      </c>
    </row>
    <row r="12" spans="1:8" ht="15">
      <c r="A12" s="189" t="s">
        <v>13</v>
      </c>
      <c r="B12" s="53" t="s">
        <v>211</v>
      </c>
      <c r="C12" s="127">
        <v>3955</v>
      </c>
      <c r="D12" s="127">
        <v>4039</v>
      </c>
      <c r="E12" s="177" t="s">
        <v>91</v>
      </c>
      <c r="F12" s="61" t="s">
        <v>281</v>
      </c>
      <c r="G12" s="163"/>
      <c r="H12" s="163"/>
    </row>
    <row r="13" spans="1:8" ht="15">
      <c r="A13" s="189" t="s">
        <v>14</v>
      </c>
      <c r="B13" s="53" t="s">
        <v>212</v>
      </c>
      <c r="C13" s="127">
        <v>24615</v>
      </c>
      <c r="D13" s="127">
        <v>27323</v>
      </c>
      <c r="E13" s="178" t="s">
        <v>92</v>
      </c>
      <c r="F13" s="61" t="s">
        <v>282</v>
      </c>
      <c r="G13" s="164"/>
      <c r="H13" s="164"/>
    </row>
    <row r="14" spans="1:8" ht="15">
      <c r="A14" s="189" t="s">
        <v>15</v>
      </c>
      <c r="B14" s="53" t="s">
        <v>213</v>
      </c>
      <c r="C14" s="127">
        <v>8090</v>
      </c>
      <c r="D14" s="127">
        <v>9367</v>
      </c>
      <c r="E14" s="178" t="s">
        <v>93</v>
      </c>
      <c r="F14" s="61" t="s">
        <v>283</v>
      </c>
      <c r="G14" s="164"/>
      <c r="H14" s="164"/>
    </row>
    <row r="15" spans="1:8" ht="15">
      <c r="A15" s="189" t="s">
        <v>16</v>
      </c>
      <c r="B15" s="54" t="s">
        <v>214</v>
      </c>
      <c r="C15" s="127">
        <v>347</v>
      </c>
      <c r="D15" s="127">
        <v>1172</v>
      </c>
      <c r="E15" s="178" t="s">
        <v>94</v>
      </c>
      <c r="F15" s="61" t="s">
        <v>284</v>
      </c>
      <c r="G15" s="164"/>
      <c r="H15" s="164"/>
    </row>
    <row r="16" spans="1:18" ht="15">
      <c r="A16" s="189" t="s">
        <v>17</v>
      </c>
      <c r="B16" s="53" t="s">
        <v>215</v>
      </c>
      <c r="C16" s="127">
        <v>3408</v>
      </c>
      <c r="D16" s="127">
        <v>2557</v>
      </c>
      <c r="E16" s="178" t="s">
        <v>95</v>
      </c>
      <c r="F16" s="62" t="s">
        <v>285</v>
      </c>
      <c r="G16" s="145">
        <f>G10+G13+G14+G15</f>
        <v>18359</v>
      </c>
      <c r="H16" s="145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">
      <c r="A17" s="189" t="s">
        <v>205</v>
      </c>
      <c r="B17" s="53" t="s">
        <v>216</v>
      </c>
      <c r="C17" s="127">
        <v>3381</v>
      </c>
      <c r="D17" s="127">
        <v>290</v>
      </c>
      <c r="E17" s="177" t="s">
        <v>96</v>
      </c>
      <c r="F17" s="63"/>
      <c r="G17" s="151"/>
      <c r="H17" s="151"/>
    </row>
    <row r="18" spans="1:15" ht="15">
      <c r="A18" s="189" t="s">
        <v>18</v>
      </c>
      <c r="B18" s="55" t="s">
        <v>217</v>
      </c>
      <c r="C18" s="144">
        <f>SUM(C10:C17)</f>
        <v>169360</v>
      </c>
      <c r="D18" s="144">
        <f>SUM(D10:D17)</f>
        <v>198457</v>
      </c>
      <c r="E18" s="177" t="s">
        <v>97</v>
      </c>
      <c r="F18" s="61" t="s">
        <v>286</v>
      </c>
      <c r="G18" s="162">
        <v>24288</v>
      </c>
      <c r="H18" s="162">
        <v>30277</v>
      </c>
      <c r="I18" s="3"/>
      <c r="J18" s="3"/>
      <c r="K18" s="3"/>
      <c r="L18" s="3"/>
      <c r="M18" s="3"/>
      <c r="N18" s="3"/>
      <c r="O18" s="3"/>
    </row>
    <row r="19" spans="1:8" ht="15">
      <c r="A19" s="189" t="s">
        <v>19</v>
      </c>
      <c r="B19" s="55" t="s">
        <v>218</v>
      </c>
      <c r="C19" s="127">
        <v>64393</v>
      </c>
      <c r="D19" s="127">
        <v>66421</v>
      </c>
      <c r="E19" s="177" t="s">
        <v>98</v>
      </c>
      <c r="F19" s="61" t="s">
        <v>287</v>
      </c>
      <c r="G19" s="165">
        <v>23347</v>
      </c>
      <c r="H19" s="165">
        <v>48282</v>
      </c>
    </row>
    <row r="20" spans="1:18" ht="15">
      <c r="A20" s="189" t="s">
        <v>20</v>
      </c>
      <c r="B20" s="56" t="s">
        <v>219</v>
      </c>
      <c r="C20" s="127"/>
      <c r="D20" s="127"/>
      <c r="E20" s="179" t="s">
        <v>99</v>
      </c>
      <c r="F20" s="61" t="s">
        <v>288</v>
      </c>
      <c r="G20" s="166">
        <f>SUM(G21:G23)</f>
        <v>5225</v>
      </c>
      <c r="H20" s="166">
        <f>SUM(H21:H23)</f>
        <v>5232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89" t="s">
        <v>21</v>
      </c>
      <c r="B21" s="53"/>
      <c r="C21" s="145"/>
      <c r="D21" s="145"/>
      <c r="E21" s="178" t="s">
        <v>100</v>
      </c>
      <c r="F21" s="61" t="s">
        <v>289</v>
      </c>
      <c r="G21" s="162">
        <v>5225</v>
      </c>
      <c r="H21" s="162">
        <v>5232</v>
      </c>
    </row>
    <row r="22" spans="1:13" ht="15">
      <c r="A22" s="189" t="s">
        <v>22</v>
      </c>
      <c r="B22" s="53" t="s">
        <v>220</v>
      </c>
      <c r="C22" s="127">
        <v>152</v>
      </c>
      <c r="D22" s="127">
        <v>140</v>
      </c>
      <c r="E22" s="180" t="s">
        <v>101</v>
      </c>
      <c r="F22" s="61" t="s">
        <v>290</v>
      </c>
      <c r="G22" s="162"/>
      <c r="H22" s="162"/>
      <c r="M22" s="5"/>
    </row>
    <row r="23" spans="1:8" ht="15">
      <c r="A23" s="189" t="s">
        <v>23</v>
      </c>
      <c r="B23" s="53" t="s">
        <v>221</v>
      </c>
      <c r="C23" s="127">
        <v>105</v>
      </c>
      <c r="D23" s="127">
        <v>46</v>
      </c>
      <c r="E23" s="177" t="s">
        <v>102</v>
      </c>
      <c r="F23" s="61" t="s">
        <v>291</v>
      </c>
      <c r="G23" s="162"/>
      <c r="H23" s="162"/>
    </row>
    <row r="24" spans="1:18" ht="15">
      <c r="A24" s="189" t="s">
        <v>24</v>
      </c>
      <c r="B24" s="53" t="s">
        <v>222</v>
      </c>
      <c r="C24" s="127"/>
      <c r="D24" s="127"/>
      <c r="E24" s="180" t="s">
        <v>103</v>
      </c>
      <c r="F24" s="62" t="s">
        <v>292</v>
      </c>
      <c r="G24" s="145">
        <f>G18+G19+G20</f>
        <v>52860</v>
      </c>
      <c r="H24" s="145">
        <f>H18+H19+H20</f>
        <v>83791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">
      <c r="A25" s="189" t="s">
        <v>25</v>
      </c>
      <c r="B25" s="53" t="s">
        <v>223</v>
      </c>
      <c r="C25" s="127">
        <v>1814</v>
      </c>
      <c r="D25" s="127">
        <v>94</v>
      </c>
      <c r="E25" s="177" t="s">
        <v>104</v>
      </c>
      <c r="F25" s="63"/>
      <c r="G25" s="151"/>
      <c r="H25" s="151"/>
    </row>
    <row r="26" spans="1:18" ht="15">
      <c r="A26" s="189" t="s">
        <v>26</v>
      </c>
      <c r="B26" s="56" t="s">
        <v>224</v>
      </c>
      <c r="C26" s="144">
        <f>SUM(C22:C25)</f>
        <v>2071</v>
      </c>
      <c r="D26" s="144">
        <f>SUM(D22:D25)</f>
        <v>280</v>
      </c>
      <c r="E26" s="180" t="s">
        <v>105</v>
      </c>
      <c r="F26" s="61" t="s">
        <v>293</v>
      </c>
      <c r="G26" s="145">
        <f>SUM(G27:G29)</f>
        <v>150342</v>
      </c>
      <c r="H26" s="145">
        <f>SUM(H27:H29)</f>
        <v>127441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89"/>
      <c r="B27" s="53"/>
      <c r="C27" s="145"/>
      <c r="D27" s="145"/>
      <c r="E27" s="177" t="s">
        <v>106</v>
      </c>
      <c r="F27" s="61" t="s">
        <v>294</v>
      </c>
      <c r="G27" s="162">
        <v>150342</v>
      </c>
      <c r="H27" s="162">
        <v>127441</v>
      </c>
    </row>
    <row r="28" spans="1:13" ht="15">
      <c r="A28" s="189" t="s">
        <v>27</v>
      </c>
      <c r="B28" s="53"/>
      <c r="C28" s="145"/>
      <c r="D28" s="145"/>
      <c r="E28" s="179" t="s">
        <v>107</v>
      </c>
      <c r="F28" s="61" t="s">
        <v>295</v>
      </c>
      <c r="G28" s="164"/>
      <c r="H28" s="164"/>
      <c r="M28" s="5"/>
    </row>
    <row r="29" spans="1:8" ht="30.75">
      <c r="A29" s="189" t="s">
        <v>28</v>
      </c>
      <c r="B29" s="53" t="s">
        <v>225</v>
      </c>
      <c r="C29" s="127"/>
      <c r="D29" s="127"/>
      <c r="E29" s="177" t="s">
        <v>108</v>
      </c>
      <c r="F29" s="61" t="s">
        <v>296</v>
      </c>
      <c r="G29" s="165"/>
      <c r="H29" s="165"/>
    </row>
    <row r="30" spans="1:13" ht="15">
      <c r="A30" s="189" t="s">
        <v>29</v>
      </c>
      <c r="B30" s="53" t="s">
        <v>226</v>
      </c>
      <c r="C30" s="146"/>
      <c r="D30" s="146"/>
      <c r="E30" s="180" t="s">
        <v>109</v>
      </c>
      <c r="F30" s="61" t="s">
        <v>297</v>
      </c>
      <c r="G30" s="162">
        <v>2954</v>
      </c>
      <c r="H30" s="162"/>
      <c r="M30" s="5"/>
    </row>
    <row r="31" spans="1:15" ht="15">
      <c r="A31" s="189" t="s">
        <v>30</v>
      </c>
      <c r="B31" s="56" t="s">
        <v>227</v>
      </c>
      <c r="C31" s="144">
        <f>C29+C30</f>
        <v>0</v>
      </c>
      <c r="D31" s="144">
        <f>D29+D30</f>
        <v>0</v>
      </c>
      <c r="E31" s="178" t="s">
        <v>110</v>
      </c>
      <c r="F31" s="61" t="s">
        <v>298</v>
      </c>
      <c r="G31" s="194"/>
      <c r="H31" s="194">
        <v>-12276</v>
      </c>
      <c r="I31" s="3"/>
      <c r="J31" s="3"/>
      <c r="K31" s="3"/>
      <c r="L31" s="3"/>
      <c r="M31" s="3"/>
      <c r="N31" s="3"/>
      <c r="O31" s="3"/>
    </row>
    <row r="32" spans="1:18" ht="15">
      <c r="A32" s="189" t="s">
        <v>31</v>
      </c>
      <c r="B32" s="54"/>
      <c r="C32" s="145"/>
      <c r="D32" s="145"/>
      <c r="E32" s="180" t="s">
        <v>111</v>
      </c>
      <c r="F32" s="62" t="s">
        <v>299</v>
      </c>
      <c r="G32" s="145">
        <f>G26+G30+G31</f>
        <v>153296</v>
      </c>
      <c r="H32" s="145">
        <f>H26+H30+H31</f>
        <v>115165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89" t="s">
        <v>32</v>
      </c>
      <c r="B33" s="54" t="s">
        <v>228</v>
      </c>
      <c r="C33" s="144">
        <f>SUM(C34:C37)</f>
        <v>1694</v>
      </c>
      <c r="D33" s="144">
        <f>SUM(D34:D37)</f>
        <v>1694</v>
      </c>
      <c r="E33" s="177"/>
      <c r="F33" s="64"/>
      <c r="G33" s="152"/>
      <c r="H33" s="152"/>
      <c r="I33" s="3"/>
      <c r="J33" s="3"/>
      <c r="K33" s="3"/>
      <c r="L33" s="3"/>
      <c r="M33" s="3"/>
      <c r="N33" s="3"/>
    </row>
    <row r="34" spans="1:8" ht="15">
      <c r="A34" s="189" t="s">
        <v>33</v>
      </c>
      <c r="B34" s="53" t="s">
        <v>229</v>
      </c>
      <c r="C34" s="127"/>
      <c r="D34" s="127"/>
      <c r="E34" s="181"/>
      <c r="F34" s="65"/>
      <c r="G34" s="153"/>
      <c r="H34" s="153"/>
    </row>
    <row r="35" spans="1:18" ht="15">
      <c r="A35" s="189" t="s">
        <v>34</v>
      </c>
      <c r="B35" s="53" t="s">
        <v>230</v>
      </c>
      <c r="C35" s="127"/>
      <c r="D35" s="127"/>
      <c r="E35" s="177" t="s">
        <v>112</v>
      </c>
      <c r="F35" s="66" t="s">
        <v>300</v>
      </c>
      <c r="G35" s="145">
        <f>G24+G16+G32</f>
        <v>224515</v>
      </c>
      <c r="H35" s="145">
        <f>H24+H16+H32</f>
        <v>217315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89" t="s">
        <v>35</v>
      </c>
      <c r="B36" s="53" t="s">
        <v>231</v>
      </c>
      <c r="C36" s="127">
        <v>1655</v>
      </c>
      <c r="D36" s="127">
        <v>1655</v>
      </c>
      <c r="E36" s="177"/>
      <c r="F36" s="64"/>
      <c r="G36" s="152"/>
      <c r="H36" s="152"/>
      <c r="M36" s="5"/>
    </row>
    <row r="37" spans="1:8" ht="15">
      <c r="A37" s="189" t="s">
        <v>36</v>
      </c>
      <c r="B37" s="53" t="s">
        <v>232</v>
      </c>
      <c r="C37" s="127">
        <v>39</v>
      </c>
      <c r="D37" s="127">
        <v>39</v>
      </c>
      <c r="E37" s="182"/>
      <c r="F37" s="65"/>
      <c r="G37" s="153"/>
      <c r="H37" s="153"/>
    </row>
    <row r="38" spans="1:15" ht="15">
      <c r="A38" s="189" t="s">
        <v>37</v>
      </c>
      <c r="B38" s="57" t="s">
        <v>233</v>
      </c>
      <c r="C38" s="147">
        <f>C39+C40+C42</f>
        <v>0</v>
      </c>
      <c r="D38" s="147">
        <f>D39+D40+D42</f>
        <v>0</v>
      </c>
      <c r="E38" s="183" t="s">
        <v>113</v>
      </c>
      <c r="F38" s="66" t="s">
        <v>301</v>
      </c>
      <c r="G38" s="165">
        <v>29267</v>
      </c>
      <c r="H38" s="165">
        <v>33611</v>
      </c>
      <c r="I38" s="3"/>
      <c r="J38" s="3"/>
      <c r="K38" s="3"/>
      <c r="L38" s="3"/>
      <c r="M38" s="4"/>
      <c r="N38" s="3"/>
      <c r="O38" s="3"/>
    </row>
    <row r="39" spans="1:8" ht="15">
      <c r="A39" s="189" t="s">
        <v>38</v>
      </c>
      <c r="B39" s="57" t="s">
        <v>234</v>
      </c>
      <c r="C39" s="127"/>
      <c r="D39" s="127"/>
      <c r="E39" s="178"/>
      <c r="F39" s="64"/>
      <c r="G39" s="152"/>
      <c r="H39" s="152"/>
    </row>
    <row r="40" spans="1:8" ht="15">
      <c r="A40" s="189" t="s">
        <v>39</v>
      </c>
      <c r="B40" s="57" t="s">
        <v>235</v>
      </c>
      <c r="C40" s="127"/>
      <c r="D40" s="127"/>
      <c r="E40" s="183" t="s">
        <v>126</v>
      </c>
      <c r="F40" s="67"/>
      <c r="G40" s="154"/>
      <c r="H40" s="154"/>
    </row>
    <row r="41" spans="1:8" ht="15">
      <c r="A41" s="189" t="s">
        <v>40</v>
      </c>
      <c r="B41" s="57" t="s">
        <v>236</v>
      </c>
      <c r="C41" s="148"/>
      <c r="D41" s="148"/>
      <c r="E41" s="177" t="s">
        <v>114</v>
      </c>
      <c r="F41" s="65"/>
      <c r="G41" s="153"/>
      <c r="H41" s="153"/>
    </row>
    <row r="42" spans="1:13" ht="15">
      <c r="A42" s="189" t="s">
        <v>41</v>
      </c>
      <c r="B42" s="57" t="s">
        <v>237</v>
      </c>
      <c r="C42" s="127"/>
      <c r="D42" s="127"/>
      <c r="E42" s="178" t="s">
        <v>115</v>
      </c>
      <c r="F42" s="61" t="s">
        <v>302</v>
      </c>
      <c r="G42" s="162">
        <v>570</v>
      </c>
      <c r="H42" s="162">
        <v>1733</v>
      </c>
      <c r="M42" s="5"/>
    </row>
    <row r="43" spans="1:8" ht="15">
      <c r="A43" s="189" t="s">
        <v>42</v>
      </c>
      <c r="B43" s="57" t="s">
        <v>238</v>
      </c>
      <c r="C43" s="127"/>
      <c r="D43" s="127"/>
      <c r="E43" s="184" t="s">
        <v>116</v>
      </c>
      <c r="F43" s="61" t="s">
        <v>303</v>
      </c>
      <c r="G43" s="162">
        <v>6399</v>
      </c>
      <c r="H43" s="162">
        <v>10947</v>
      </c>
    </row>
    <row r="44" spans="1:15" ht="15">
      <c r="A44" s="189" t="s">
        <v>43</v>
      </c>
      <c r="B44" s="55" t="s">
        <v>239</v>
      </c>
      <c r="C44" s="144">
        <f>C33+C38+C43</f>
        <v>1694</v>
      </c>
      <c r="D44" s="144">
        <f>D33+D38+D43</f>
        <v>1694</v>
      </c>
      <c r="E44" s="179" t="s">
        <v>117</v>
      </c>
      <c r="F44" s="61" t="s">
        <v>304</v>
      </c>
      <c r="G44" s="162"/>
      <c r="H44" s="162"/>
      <c r="I44" s="3"/>
      <c r="J44" s="3"/>
      <c r="K44" s="3"/>
      <c r="L44" s="3"/>
      <c r="M44" s="4"/>
      <c r="N44" s="3"/>
      <c r="O44" s="3"/>
    </row>
    <row r="45" spans="1:8" ht="15">
      <c r="A45" s="189" t="s">
        <v>44</v>
      </c>
      <c r="B45" s="53"/>
      <c r="C45" s="145"/>
      <c r="D45" s="145"/>
      <c r="E45" s="177" t="s">
        <v>66</v>
      </c>
      <c r="F45" s="61" t="s">
        <v>305</v>
      </c>
      <c r="G45" s="162"/>
      <c r="H45" s="162"/>
    </row>
    <row r="46" spans="1:13" ht="15">
      <c r="A46" s="189" t="s">
        <v>45</v>
      </c>
      <c r="B46" s="53" t="s">
        <v>240</v>
      </c>
      <c r="C46" s="127">
        <v>0</v>
      </c>
      <c r="D46" s="127"/>
      <c r="E46" s="179" t="s">
        <v>118</v>
      </c>
      <c r="F46" s="61" t="s">
        <v>306</v>
      </c>
      <c r="G46" s="162"/>
      <c r="H46" s="162"/>
      <c r="M46" s="5"/>
    </row>
    <row r="47" spans="1:8" ht="15">
      <c r="A47" s="189" t="s">
        <v>46</v>
      </c>
      <c r="B47" s="54" t="s">
        <v>241</v>
      </c>
      <c r="C47" s="127"/>
      <c r="D47" s="127"/>
      <c r="E47" s="177" t="s">
        <v>119</v>
      </c>
      <c r="F47" s="61" t="s">
        <v>307</v>
      </c>
      <c r="G47" s="162">
        <v>2794</v>
      </c>
      <c r="H47" s="162">
        <v>874</v>
      </c>
    </row>
    <row r="48" spans="1:18" ht="15">
      <c r="A48" s="189" t="s">
        <v>47</v>
      </c>
      <c r="B48" s="53" t="s">
        <v>242</v>
      </c>
      <c r="C48" s="127"/>
      <c r="D48" s="127"/>
      <c r="E48" s="179" t="s">
        <v>120</v>
      </c>
      <c r="F48" s="62" t="s">
        <v>308</v>
      </c>
      <c r="G48" s="145">
        <f>SUM(G42:G47)</f>
        <v>9763</v>
      </c>
      <c r="H48" s="145">
        <f>SUM(H42:H47)</f>
        <v>13554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89" t="s">
        <v>48</v>
      </c>
      <c r="B49" s="53" t="s">
        <v>243</v>
      </c>
      <c r="C49" s="127">
        <v>984</v>
      </c>
      <c r="D49" s="127"/>
      <c r="E49" s="177"/>
      <c r="F49" s="61"/>
      <c r="G49" s="145"/>
      <c r="H49" s="145"/>
    </row>
    <row r="50" spans="1:15" ht="15">
      <c r="A50" s="189" t="s">
        <v>49</v>
      </c>
      <c r="B50" s="55" t="s">
        <v>244</v>
      </c>
      <c r="C50" s="144">
        <f>SUM(C46:C49)</f>
        <v>984</v>
      </c>
      <c r="D50" s="144">
        <f>SUM(D46:D49)</f>
        <v>0</v>
      </c>
      <c r="E50" s="179" t="s">
        <v>121</v>
      </c>
      <c r="F50" s="62" t="s">
        <v>309</v>
      </c>
      <c r="G50" s="162"/>
      <c r="H50" s="162"/>
      <c r="I50" s="3"/>
      <c r="J50" s="3"/>
      <c r="K50" s="3"/>
      <c r="L50" s="3"/>
      <c r="M50" s="3"/>
      <c r="N50" s="3"/>
      <c r="O50" s="3"/>
    </row>
    <row r="51" spans="1:8" ht="15">
      <c r="A51" s="189" t="s">
        <v>2</v>
      </c>
      <c r="B51" s="55"/>
      <c r="C51" s="145"/>
      <c r="D51" s="145"/>
      <c r="E51" s="177" t="s">
        <v>122</v>
      </c>
      <c r="F51" s="62" t="s">
        <v>310</v>
      </c>
      <c r="G51" s="162"/>
      <c r="H51" s="162"/>
    </row>
    <row r="52" spans="1:8" ht="15">
      <c r="A52" s="189" t="s">
        <v>50</v>
      </c>
      <c r="B52" s="55" t="s">
        <v>245</v>
      </c>
      <c r="C52" s="127"/>
      <c r="D52" s="127"/>
      <c r="E52" s="177" t="s">
        <v>123</v>
      </c>
      <c r="F52" s="62" t="s">
        <v>311</v>
      </c>
      <c r="G52" s="162">
        <v>6735</v>
      </c>
      <c r="H52" s="162">
        <v>8298</v>
      </c>
    </row>
    <row r="53" spans="1:8" ht="15">
      <c r="A53" s="189" t="s">
        <v>51</v>
      </c>
      <c r="B53" s="55" t="s">
        <v>246</v>
      </c>
      <c r="C53" s="127">
        <v>1095</v>
      </c>
      <c r="D53" s="127">
        <v>838</v>
      </c>
      <c r="E53" s="177" t="s">
        <v>124</v>
      </c>
      <c r="F53" s="62" t="s">
        <v>312</v>
      </c>
      <c r="G53" s="162">
        <v>56</v>
      </c>
      <c r="H53" s="162">
        <v>56</v>
      </c>
    </row>
    <row r="54" spans="1:18" ht="15">
      <c r="A54" s="190" t="s">
        <v>52</v>
      </c>
      <c r="B54" s="58" t="s">
        <v>247</v>
      </c>
      <c r="C54" s="144">
        <f>C18+C19+C20+C26+C31+C44+C50+C52+C53</f>
        <v>239597</v>
      </c>
      <c r="D54" s="144">
        <f>D18+D19+D20+D26+D31+D44+D50+D52+D53</f>
        <v>267690</v>
      </c>
      <c r="E54" s="177" t="s">
        <v>125</v>
      </c>
      <c r="F54" s="66" t="s">
        <v>313</v>
      </c>
      <c r="G54" s="145">
        <f>G48+G50+G51+G52+G53</f>
        <v>16554</v>
      </c>
      <c r="H54" s="145">
        <f>H48+H50+H51+H52+H53</f>
        <v>21908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91" t="s">
        <v>53</v>
      </c>
      <c r="B55" s="54"/>
      <c r="C55" s="145"/>
      <c r="D55" s="145"/>
      <c r="E55" s="177"/>
      <c r="F55" s="66"/>
      <c r="G55" s="145"/>
      <c r="H55" s="145"/>
    </row>
    <row r="56" spans="1:13" ht="15">
      <c r="A56" s="189" t="s">
        <v>54</v>
      </c>
      <c r="B56" s="53"/>
      <c r="C56" s="145"/>
      <c r="D56" s="145"/>
      <c r="E56" s="185" t="s">
        <v>127</v>
      </c>
      <c r="F56" s="66"/>
      <c r="G56" s="145"/>
      <c r="H56" s="145"/>
      <c r="M56" s="5"/>
    </row>
    <row r="57" spans="1:8" ht="15">
      <c r="A57" s="189" t="s">
        <v>55</v>
      </c>
      <c r="B57" s="53" t="s">
        <v>248</v>
      </c>
      <c r="C57" s="127">
        <v>5572</v>
      </c>
      <c r="D57" s="127">
        <v>6674</v>
      </c>
      <c r="E57" s="177" t="s">
        <v>128</v>
      </c>
      <c r="F57" s="61"/>
      <c r="G57" s="145"/>
      <c r="H57" s="145"/>
    </row>
    <row r="58" spans="1:13" ht="15">
      <c r="A58" s="189" t="s">
        <v>56</v>
      </c>
      <c r="B58" s="53" t="s">
        <v>249</v>
      </c>
      <c r="C58" s="127">
        <v>1283</v>
      </c>
      <c r="D58" s="127">
        <v>1412</v>
      </c>
      <c r="E58" s="179" t="s">
        <v>129</v>
      </c>
      <c r="F58" s="61" t="s">
        <v>314</v>
      </c>
      <c r="G58" s="162">
        <v>20192</v>
      </c>
      <c r="H58" s="162">
        <v>46301</v>
      </c>
      <c r="M58" s="5"/>
    </row>
    <row r="59" spans="1:8" ht="15">
      <c r="A59" s="189" t="s">
        <v>57</v>
      </c>
      <c r="B59" s="53" t="s">
        <v>250</v>
      </c>
      <c r="C59" s="127">
        <v>46686</v>
      </c>
      <c r="D59" s="127">
        <v>45069</v>
      </c>
      <c r="E59" s="177" t="s">
        <v>130</v>
      </c>
      <c r="F59" s="61" t="s">
        <v>315</v>
      </c>
      <c r="G59" s="162"/>
      <c r="H59" s="162"/>
    </row>
    <row r="60" spans="1:18" ht="15">
      <c r="A60" s="189" t="s">
        <v>58</v>
      </c>
      <c r="B60" s="54" t="s">
        <v>251</v>
      </c>
      <c r="C60" s="127">
        <v>128</v>
      </c>
      <c r="D60" s="127">
        <v>201</v>
      </c>
      <c r="E60" s="178" t="s">
        <v>131</v>
      </c>
      <c r="F60" s="61" t="s">
        <v>316</v>
      </c>
      <c r="G60" s="145">
        <f>SUM(G61:G67)</f>
        <v>35986</v>
      </c>
      <c r="H60" s="145">
        <f>SUM(H61:H67)</f>
        <v>24819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89" t="s">
        <v>59</v>
      </c>
      <c r="B61" s="54" t="s">
        <v>252</v>
      </c>
      <c r="C61" s="127"/>
      <c r="D61" s="127"/>
      <c r="E61" s="178" t="s">
        <v>134</v>
      </c>
      <c r="F61" s="61" t="s">
        <v>317</v>
      </c>
      <c r="G61" s="162"/>
      <c r="H61" s="162">
        <v>11</v>
      </c>
    </row>
    <row r="62" spans="1:13" ht="15">
      <c r="A62" s="189" t="s">
        <v>60</v>
      </c>
      <c r="B62" s="53" t="s">
        <v>253</v>
      </c>
      <c r="C62" s="127"/>
      <c r="D62" s="127">
        <v>9</v>
      </c>
      <c r="E62" s="177" t="s">
        <v>132</v>
      </c>
      <c r="F62" s="61" t="s">
        <v>318</v>
      </c>
      <c r="G62" s="162"/>
      <c r="H62" s="162"/>
      <c r="M62" s="5"/>
    </row>
    <row r="63" spans="1:15" ht="15">
      <c r="A63" s="189" t="s">
        <v>61</v>
      </c>
      <c r="B63" s="55" t="s">
        <v>254</v>
      </c>
      <c r="C63" s="144">
        <f>SUM(C57:C62)</f>
        <v>53669</v>
      </c>
      <c r="D63" s="144">
        <f>SUM(D57:D62)</f>
        <v>53365</v>
      </c>
      <c r="E63" s="177" t="s">
        <v>133</v>
      </c>
      <c r="F63" s="61" t="s">
        <v>319</v>
      </c>
      <c r="G63" s="162">
        <v>25541</v>
      </c>
      <c r="H63" s="162">
        <v>16661</v>
      </c>
      <c r="I63" s="3"/>
      <c r="J63" s="3"/>
      <c r="K63" s="3"/>
      <c r="L63" s="3"/>
      <c r="M63" s="3"/>
      <c r="N63" s="3"/>
      <c r="O63" s="3"/>
    </row>
    <row r="64" spans="1:8" ht="15">
      <c r="A64" s="189"/>
      <c r="B64" s="55"/>
      <c r="C64" s="145"/>
      <c r="D64" s="145"/>
      <c r="E64" s="177" t="s">
        <v>135</v>
      </c>
      <c r="F64" s="61" t="s">
        <v>320</v>
      </c>
      <c r="G64" s="162">
        <v>1163</v>
      </c>
      <c r="H64" s="162">
        <v>1273</v>
      </c>
    </row>
    <row r="65" spans="1:8" ht="15">
      <c r="A65" s="189" t="s">
        <v>62</v>
      </c>
      <c r="B65" s="53"/>
      <c r="C65" s="145"/>
      <c r="D65" s="145"/>
      <c r="E65" s="177" t="s">
        <v>136</v>
      </c>
      <c r="F65" s="61" t="s">
        <v>321</v>
      </c>
      <c r="G65" s="162">
        <v>1896</v>
      </c>
      <c r="H65" s="162">
        <v>1725</v>
      </c>
    </row>
    <row r="66" spans="1:8" ht="15">
      <c r="A66" s="189" t="s">
        <v>63</v>
      </c>
      <c r="B66" s="53" t="s">
        <v>255</v>
      </c>
      <c r="C66" s="127"/>
      <c r="D66" s="127"/>
      <c r="E66" s="177" t="s">
        <v>137</v>
      </c>
      <c r="F66" s="61" t="s">
        <v>322</v>
      </c>
      <c r="G66" s="162">
        <v>564</v>
      </c>
      <c r="H66" s="162">
        <v>515</v>
      </c>
    </row>
    <row r="67" spans="1:8" ht="15">
      <c r="A67" s="189" t="s">
        <v>64</v>
      </c>
      <c r="B67" s="53" t="s">
        <v>256</v>
      </c>
      <c r="C67" s="127">
        <v>31234</v>
      </c>
      <c r="D67" s="127">
        <v>25287</v>
      </c>
      <c r="E67" s="177" t="s">
        <v>138</v>
      </c>
      <c r="F67" s="61" t="s">
        <v>323</v>
      </c>
      <c r="G67" s="162">
        <v>6822</v>
      </c>
      <c r="H67" s="162">
        <v>4634</v>
      </c>
    </row>
    <row r="68" spans="1:8" ht="15">
      <c r="A68" s="189" t="s">
        <v>65</v>
      </c>
      <c r="B68" s="53" t="s">
        <v>257</v>
      </c>
      <c r="C68" s="127">
        <v>5916</v>
      </c>
      <c r="D68" s="127">
        <v>1235</v>
      </c>
      <c r="E68" s="179" t="s">
        <v>139</v>
      </c>
      <c r="F68" s="61" t="s">
        <v>324</v>
      </c>
      <c r="G68" s="162">
        <v>12588</v>
      </c>
      <c r="H68" s="162">
        <v>10373</v>
      </c>
    </row>
    <row r="69" spans="1:8" ht="15">
      <c r="A69" s="189" t="s">
        <v>66</v>
      </c>
      <c r="B69" s="53" t="s">
        <v>258</v>
      </c>
      <c r="C69" s="127"/>
      <c r="D69" s="127"/>
      <c r="E69" s="177" t="s">
        <v>140</v>
      </c>
      <c r="F69" s="61" t="s">
        <v>325</v>
      </c>
      <c r="G69" s="162">
        <v>1363</v>
      </c>
      <c r="H69" s="162">
        <v>94</v>
      </c>
    </row>
    <row r="70" spans="1:18" ht="15">
      <c r="A70" s="189" t="s">
        <v>67</v>
      </c>
      <c r="B70" s="53" t="s">
        <v>259</v>
      </c>
      <c r="C70" s="127">
        <v>2400</v>
      </c>
      <c r="D70" s="127">
        <v>498</v>
      </c>
      <c r="E70" s="180" t="s">
        <v>141</v>
      </c>
      <c r="F70" s="68" t="s">
        <v>326</v>
      </c>
      <c r="G70" s="145">
        <f>G58+G59+G60+G68+G69</f>
        <v>70129</v>
      </c>
      <c r="H70" s="145">
        <f>H58+H59+H60+H68+H69</f>
        <v>81587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89" t="s">
        <v>68</v>
      </c>
      <c r="B71" s="53" t="s">
        <v>260</v>
      </c>
      <c r="C71" s="127">
        <v>332</v>
      </c>
      <c r="D71" s="127">
        <v>449</v>
      </c>
      <c r="E71" s="178"/>
      <c r="F71" s="69"/>
      <c r="G71" s="155"/>
      <c r="H71" s="155"/>
    </row>
    <row r="72" spans="1:8" ht="15">
      <c r="A72" s="189" t="s">
        <v>69</v>
      </c>
      <c r="B72" s="53" t="s">
        <v>261</v>
      </c>
      <c r="C72" s="127"/>
      <c r="D72" s="127"/>
      <c r="E72" s="186"/>
      <c r="F72" s="70"/>
      <c r="G72" s="156"/>
      <c r="H72" s="156"/>
    </row>
    <row r="73" spans="1:8" ht="15">
      <c r="A73" s="189" t="s">
        <v>70</v>
      </c>
      <c r="B73" s="53" t="s">
        <v>262</v>
      </c>
      <c r="C73" s="127">
        <v>936</v>
      </c>
      <c r="D73" s="127">
        <v>545</v>
      </c>
      <c r="E73" s="177" t="s">
        <v>142</v>
      </c>
      <c r="F73" s="71" t="s">
        <v>327</v>
      </c>
      <c r="G73" s="162"/>
      <c r="H73" s="162"/>
    </row>
    <row r="74" spans="1:15" ht="15">
      <c r="A74" s="189" t="s">
        <v>71</v>
      </c>
      <c r="B74" s="55" t="s">
        <v>263</v>
      </c>
      <c r="C74" s="144">
        <f>SUM(C66:C73)</f>
        <v>40818</v>
      </c>
      <c r="D74" s="144">
        <f>SUM(D66:D73)</f>
        <v>28014</v>
      </c>
      <c r="E74" s="179" t="s">
        <v>122</v>
      </c>
      <c r="F74" s="62" t="s">
        <v>328</v>
      </c>
      <c r="G74" s="162">
        <v>32</v>
      </c>
      <c r="H74" s="162">
        <v>38</v>
      </c>
      <c r="I74" s="3"/>
      <c r="J74" s="3"/>
      <c r="K74" s="3"/>
      <c r="L74" s="3"/>
      <c r="M74" s="3"/>
      <c r="N74" s="3"/>
      <c r="O74" s="3"/>
    </row>
    <row r="75" spans="1:8" ht="15">
      <c r="A75" s="189"/>
      <c r="B75" s="53"/>
      <c r="C75" s="145"/>
      <c r="D75" s="145"/>
      <c r="E75" s="177" t="s">
        <v>143</v>
      </c>
      <c r="F75" s="62" t="s">
        <v>329</v>
      </c>
      <c r="G75" s="162"/>
      <c r="H75" s="162">
        <v>5</v>
      </c>
    </row>
    <row r="76" spans="1:13" ht="15">
      <c r="A76" s="189" t="s">
        <v>72</v>
      </c>
      <c r="B76" s="53"/>
      <c r="C76" s="145"/>
      <c r="D76" s="145"/>
      <c r="E76" s="177"/>
      <c r="F76" s="72"/>
      <c r="G76" s="157"/>
      <c r="H76" s="157"/>
      <c r="M76" s="5"/>
    </row>
    <row r="77" spans="1:14" ht="15">
      <c r="A77" s="189" t="s">
        <v>73</v>
      </c>
      <c r="B77" s="53" t="s">
        <v>264</v>
      </c>
      <c r="C77" s="144">
        <f>SUM(C78:C80)</f>
        <v>0</v>
      </c>
      <c r="D77" s="144">
        <f>SUM(D78:D80)</f>
        <v>1</v>
      </c>
      <c r="E77" s="177"/>
      <c r="F77" s="73"/>
      <c r="G77" s="157"/>
      <c r="H77" s="157"/>
      <c r="I77" s="3"/>
      <c r="J77" s="3"/>
      <c r="K77" s="3"/>
      <c r="L77" s="3"/>
      <c r="M77" s="3"/>
      <c r="N77" s="3"/>
    </row>
    <row r="78" spans="1:18" ht="15">
      <c r="A78" s="189" t="s">
        <v>39</v>
      </c>
      <c r="B78" s="53" t="s">
        <v>265</v>
      </c>
      <c r="C78" s="127"/>
      <c r="D78" s="127"/>
      <c r="E78" s="179" t="s">
        <v>144</v>
      </c>
      <c r="F78" s="66" t="s">
        <v>330</v>
      </c>
      <c r="G78" s="167">
        <f>G70+G73+G74+G75</f>
        <v>70161</v>
      </c>
      <c r="H78" s="167">
        <f>H70+H73+H74+H75</f>
        <v>81630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89" t="s">
        <v>74</v>
      </c>
      <c r="B79" s="53" t="s">
        <v>266</v>
      </c>
      <c r="C79" s="127"/>
      <c r="D79" s="127"/>
      <c r="E79" s="177"/>
      <c r="F79" s="74"/>
      <c r="G79" s="158"/>
      <c r="H79" s="158"/>
    </row>
    <row r="80" spans="1:8" ht="15">
      <c r="A80" s="189" t="s">
        <v>41</v>
      </c>
      <c r="B80" s="53" t="s">
        <v>267</v>
      </c>
      <c r="C80" s="127"/>
      <c r="D80" s="127">
        <v>1</v>
      </c>
      <c r="E80" s="186"/>
      <c r="F80" s="75"/>
      <c r="G80" s="158"/>
      <c r="H80" s="158"/>
    </row>
    <row r="81" spans="1:8" ht="15">
      <c r="A81" s="189" t="s">
        <v>75</v>
      </c>
      <c r="B81" s="53" t="s">
        <v>268</v>
      </c>
      <c r="C81" s="127"/>
      <c r="D81" s="127"/>
      <c r="E81" s="182"/>
      <c r="F81" s="75"/>
      <c r="G81" s="158"/>
      <c r="H81" s="158"/>
    </row>
    <row r="82" spans="1:8" ht="15">
      <c r="A82" s="189" t="s">
        <v>76</v>
      </c>
      <c r="B82" s="53" t="s">
        <v>269</v>
      </c>
      <c r="C82" s="149"/>
      <c r="D82" s="149"/>
      <c r="E82" s="186"/>
      <c r="F82" s="75"/>
      <c r="G82" s="158"/>
      <c r="H82" s="158"/>
    </row>
    <row r="83" spans="1:14" ht="15">
      <c r="A83" s="189" t="s">
        <v>77</v>
      </c>
      <c r="B83" s="55" t="s">
        <v>270</v>
      </c>
      <c r="C83" s="144">
        <f>C82+C81+C77</f>
        <v>0</v>
      </c>
      <c r="D83" s="144">
        <f>D82+D81+D77</f>
        <v>1</v>
      </c>
      <c r="E83" s="182"/>
      <c r="F83" s="75"/>
      <c r="G83" s="158"/>
      <c r="H83" s="158"/>
      <c r="I83" s="3"/>
      <c r="J83" s="3"/>
      <c r="K83" s="3"/>
      <c r="L83" s="3"/>
      <c r="M83" s="3"/>
      <c r="N83" s="3"/>
    </row>
    <row r="84" spans="1:13" ht="15">
      <c r="A84" s="189"/>
      <c r="B84" s="55"/>
      <c r="C84" s="145"/>
      <c r="D84" s="145"/>
      <c r="E84" s="186"/>
      <c r="F84" s="75"/>
      <c r="G84" s="158"/>
      <c r="H84" s="158"/>
      <c r="M84" s="5"/>
    </row>
    <row r="85" spans="1:8" ht="15">
      <c r="A85" s="189" t="s">
        <v>78</v>
      </c>
      <c r="B85" s="53"/>
      <c r="C85" s="145"/>
      <c r="D85" s="145"/>
      <c r="E85" s="182"/>
      <c r="F85" s="75"/>
      <c r="G85" s="158"/>
      <c r="H85" s="158"/>
    </row>
    <row r="86" spans="1:13" ht="15">
      <c r="A86" s="189" t="s">
        <v>79</v>
      </c>
      <c r="B86" s="53" t="s">
        <v>271</v>
      </c>
      <c r="C86" s="127">
        <v>577</v>
      </c>
      <c r="D86" s="127">
        <v>629</v>
      </c>
      <c r="E86" s="186"/>
      <c r="F86" s="75"/>
      <c r="G86" s="158"/>
      <c r="H86" s="158"/>
      <c r="M86" s="5"/>
    </row>
    <row r="87" spans="1:8" ht="15">
      <c r="A87" s="189" t="s">
        <v>80</v>
      </c>
      <c r="B87" s="53" t="s">
        <v>272</v>
      </c>
      <c r="C87" s="127">
        <v>5275</v>
      </c>
      <c r="D87" s="127">
        <v>4297</v>
      </c>
      <c r="E87" s="182"/>
      <c r="F87" s="75"/>
      <c r="G87" s="158"/>
      <c r="H87" s="158"/>
    </row>
    <row r="88" spans="1:13" ht="15">
      <c r="A88" s="189" t="s">
        <v>81</v>
      </c>
      <c r="B88" s="53" t="s">
        <v>273</v>
      </c>
      <c r="C88" s="127"/>
      <c r="D88" s="127"/>
      <c r="E88" s="182"/>
      <c r="F88" s="75"/>
      <c r="G88" s="158"/>
      <c r="H88" s="158"/>
      <c r="M88" s="5"/>
    </row>
    <row r="89" spans="1:8" ht="15">
      <c r="A89" s="189" t="s">
        <v>82</v>
      </c>
      <c r="B89" s="53" t="s">
        <v>274</v>
      </c>
      <c r="C89" s="127"/>
      <c r="D89" s="127"/>
      <c r="E89" s="182"/>
      <c r="F89" s="75"/>
      <c r="G89" s="158"/>
      <c r="H89" s="158"/>
    </row>
    <row r="90" spans="1:14" ht="15">
      <c r="A90" s="189" t="s">
        <v>83</v>
      </c>
      <c r="B90" s="55" t="s">
        <v>275</v>
      </c>
      <c r="C90" s="144">
        <f>SUM(C86:C89)</f>
        <v>5852</v>
      </c>
      <c r="D90" s="144">
        <f>SUM(D86:D89)</f>
        <v>4926</v>
      </c>
      <c r="E90" s="182"/>
      <c r="F90" s="75"/>
      <c r="G90" s="158"/>
      <c r="H90" s="158"/>
      <c r="I90" s="3"/>
      <c r="J90" s="3"/>
      <c r="K90" s="3"/>
      <c r="L90" s="3"/>
      <c r="M90" s="4"/>
      <c r="N90" s="3"/>
    </row>
    <row r="91" spans="1:8" ht="15">
      <c r="A91" s="189" t="s">
        <v>84</v>
      </c>
      <c r="B91" s="55" t="s">
        <v>276</v>
      </c>
      <c r="C91" s="127">
        <v>561</v>
      </c>
      <c r="D91" s="127">
        <v>468</v>
      </c>
      <c r="E91" s="182"/>
      <c r="F91" s="75"/>
      <c r="G91" s="158"/>
      <c r="H91" s="158"/>
    </row>
    <row r="92" spans="1:8" ht="15">
      <c r="A92" s="189" t="s">
        <v>388</v>
      </c>
      <c r="B92" s="55"/>
      <c r="C92" s="127"/>
      <c r="D92" s="127"/>
      <c r="E92" s="182"/>
      <c r="F92" s="75"/>
      <c r="G92" s="158"/>
      <c r="H92" s="158"/>
    </row>
    <row r="93" spans="1:14" ht="15">
      <c r="A93" s="189" t="s">
        <v>85</v>
      </c>
      <c r="B93" s="59" t="s">
        <v>277</v>
      </c>
      <c r="C93" s="144">
        <f>C63+C74+C83+C90+C91+C92</f>
        <v>100900</v>
      </c>
      <c r="D93" s="144">
        <f>D63+D74+D83+D90+D91+D92</f>
        <v>86774</v>
      </c>
      <c r="E93" s="186"/>
      <c r="F93" s="75"/>
      <c r="G93" s="158"/>
      <c r="H93" s="158"/>
      <c r="I93" s="3"/>
      <c r="J93" s="3"/>
      <c r="K93" s="3"/>
      <c r="L93" s="3"/>
      <c r="M93" s="4"/>
      <c r="N93" s="3"/>
    </row>
    <row r="94" spans="1:18" ht="15" thickBot="1">
      <c r="A94" s="192" t="s">
        <v>86</v>
      </c>
      <c r="B94" s="60" t="s">
        <v>278</v>
      </c>
      <c r="C94" s="150">
        <f>C93+C54</f>
        <v>340497</v>
      </c>
      <c r="D94" s="150">
        <f>D93+D54</f>
        <v>354464</v>
      </c>
      <c r="E94" s="187" t="s">
        <v>145</v>
      </c>
      <c r="F94" s="76" t="s">
        <v>331</v>
      </c>
      <c r="G94" s="168">
        <f>G35+G38+G54+G78</f>
        <v>340497</v>
      </c>
      <c r="H94" s="168">
        <f>H35+H38+H54+H78</f>
        <v>354464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91"/>
      <c r="C95" s="92"/>
      <c r="D95" s="92"/>
      <c r="E95" s="7"/>
      <c r="F95" s="141"/>
      <c r="G95" s="142"/>
      <c r="H95" s="143"/>
      <c r="M95" s="5"/>
    </row>
    <row r="96" spans="1:13" ht="15">
      <c r="A96" s="8"/>
      <c r="B96" s="93"/>
      <c r="C96" s="82"/>
      <c r="D96" s="82"/>
      <c r="E96" s="9"/>
      <c r="M96" s="5"/>
    </row>
    <row r="97" spans="1:13" ht="15">
      <c r="A97" s="45"/>
      <c r="B97" s="94"/>
      <c r="C97" s="222"/>
      <c r="D97" s="222"/>
      <c r="E97" s="222"/>
      <c r="M97" s="5"/>
    </row>
    <row r="98" spans="1:13" ht="15">
      <c r="A98" s="47"/>
      <c r="B98" s="95"/>
      <c r="C98" s="96"/>
      <c r="D98" s="97"/>
      <c r="E98" s="45"/>
      <c r="M98" s="5"/>
    </row>
    <row r="99" spans="1:5" ht="15">
      <c r="A99" s="49"/>
      <c r="B99" s="98"/>
      <c r="C99" s="222"/>
      <c r="D99" s="223"/>
      <c r="E99" s="223"/>
    </row>
    <row r="100" spans="1:5" ht="15">
      <c r="A100" s="11"/>
      <c r="B100" s="98"/>
      <c r="C100" s="222"/>
      <c r="D100" s="223"/>
      <c r="E100" s="223"/>
    </row>
    <row r="101" spans="1:5" ht="15">
      <c r="A101" s="47"/>
      <c r="B101" s="95"/>
      <c r="C101" s="95"/>
      <c r="D101" s="95"/>
      <c r="E101" s="47"/>
    </row>
    <row r="102" spans="1:5" ht="15">
      <c r="A102" s="47"/>
      <c r="B102" s="95"/>
      <c r="C102" s="95"/>
      <c r="D102" s="95"/>
      <c r="E102" s="221"/>
    </row>
    <row r="103" spans="1:5" ht="15">
      <c r="A103" s="47"/>
      <c r="B103" s="95"/>
      <c r="C103" s="95"/>
      <c r="D103" s="95"/>
      <c r="E103" s="47"/>
    </row>
    <row r="104" spans="1:13" ht="15">
      <c r="A104" s="47"/>
      <c r="B104" s="95"/>
      <c r="C104" s="95"/>
      <c r="D104" s="95"/>
      <c r="E104" s="47"/>
      <c r="M104" s="5"/>
    </row>
    <row r="105" spans="1:5" ht="15">
      <c r="A105" s="47"/>
      <c r="B105" s="95"/>
      <c r="C105" s="95"/>
      <c r="D105" s="95"/>
      <c r="E105" s="47"/>
    </row>
    <row r="106" spans="1:13" ht="15">
      <c r="A106" s="47"/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9 C52:D53 C57:D62 C66:D73 C78:D82 C86:D89 C91:D92 C19:D20 C22:D25 G21:H23 C29:D29 C10:D17 G27:H27 G30:H30 G18:H18 G42:H47 G50:H53 G58:H59 G61:H69 C34:D37 C39:D43 G9:H12 G73:H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13:H15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PageLayoutView="0" workbookViewId="0" topLeftCell="A1">
      <selection activeCell="H48" sqref="H48"/>
    </sheetView>
  </sheetViews>
  <sheetFormatPr defaultColWidth="9.421875" defaultRowHeight="12.75"/>
  <cols>
    <col min="1" max="1" width="46.8515625" style="44" customWidth="1"/>
    <col min="2" max="2" width="8.140625" style="44" customWidth="1"/>
    <col min="3" max="3" width="13.00390625" style="19" customWidth="1"/>
    <col min="4" max="4" width="12.57421875" style="19" customWidth="1"/>
    <col min="5" max="5" width="32.421875" style="44" customWidth="1"/>
    <col min="6" max="6" width="9.00390625" style="44" customWidth="1"/>
    <col min="7" max="7" width="13.421875" style="19" customWidth="1"/>
    <col min="8" max="8" width="14.421875" style="19" customWidth="1"/>
    <col min="9" max="16384" width="9.421875" style="19" customWidth="1"/>
  </cols>
  <sheetData>
    <row r="1" spans="1:8" ht="15.75" customHeight="1">
      <c r="A1" s="13" t="s">
        <v>146</v>
      </c>
      <c r="B1" s="13"/>
      <c r="C1" s="14"/>
      <c r="D1" s="15"/>
      <c r="E1" s="16"/>
      <c r="F1" s="17"/>
      <c r="G1" s="18"/>
      <c r="H1" s="18"/>
    </row>
    <row r="2" spans="1:8" ht="23.25" customHeight="1">
      <c r="A2" s="82" t="s">
        <v>1</v>
      </c>
      <c r="B2" s="79"/>
      <c r="C2" s="79"/>
      <c r="D2" s="79"/>
      <c r="E2" s="51" t="s">
        <v>385</v>
      </c>
      <c r="F2" s="225" t="s">
        <v>208</v>
      </c>
      <c r="G2" s="225"/>
      <c r="H2" s="195">
        <f>'Balance Sheet'!H2</f>
        <v>121228499</v>
      </c>
    </row>
    <row r="3" spans="1:8" ht="20.25" customHeight="1">
      <c r="A3" s="224" t="s">
        <v>202</v>
      </c>
      <c r="B3" s="224"/>
      <c r="C3" s="79"/>
      <c r="D3" s="79"/>
      <c r="E3" s="79" t="str">
        <f>'Balance Sheet'!E3</f>
        <v>Interim consolidated </v>
      </c>
      <c r="F3" s="131"/>
      <c r="G3" s="132"/>
      <c r="H3" s="133" t="s">
        <v>2</v>
      </c>
    </row>
    <row r="4" spans="1:8" ht="17.25" customHeight="1" thickBot="1">
      <c r="A4" s="82" t="s">
        <v>3</v>
      </c>
      <c r="B4" s="134"/>
      <c r="C4" s="134"/>
      <c r="D4" s="134"/>
      <c r="E4" s="52" t="str">
        <f>'Balance Sheet'!E4</f>
        <v>01.01.2019 -31.12.2019</v>
      </c>
      <c r="F4" s="135"/>
      <c r="G4" s="136"/>
      <c r="H4" s="137" t="s">
        <v>148</v>
      </c>
    </row>
    <row r="5" spans="1:8" ht="27.75">
      <c r="A5" s="128"/>
      <c r="B5" s="129" t="s">
        <v>5</v>
      </c>
      <c r="C5" s="130" t="s">
        <v>6</v>
      </c>
      <c r="D5" s="130" t="s">
        <v>7</v>
      </c>
      <c r="E5" s="112" t="s">
        <v>147</v>
      </c>
      <c r="F5" s="129" t="s">
        <v>5</v>
      </c>
      <c r="G5" s="130" t="s">
        <v>6</v>
      </c>
      <c r="H5" s="2" t="s">
        <v>7</v>
      </c>
    </row>
    <row r="6" spans="1:8" ht="15">
      <c r="A6" s="196" t="s">
        <v>150</v>
      </c>
      <c r="B6" s="21"/>
      <c r="C6" s="22"/>
      <c r="D6" s="22"/>
      <c r="E6" s="196" t="s">
        <v>178</v>
      </c>
      <c r="F6" s="23"/>
      <c r="G6" s="24"/>
      <c r="H6" s="24"/>
    </row>
    <row r="7" spans="1:8" ht="15">
      <c r="A7" s="197" t="s">
        <v>149</v>
      </c>
      <c r="B7" s="25"/>
      <c r="C7" s="26"/>
      <c r="D7" s="27"/>
      <c r="E7" s="197" t="s">
        <v>179</v>
      </c>
      <c r="F7" s="23"/>
      <c r="G7" s="24"/>
      <c r="H7" s="24"/>
    </row>
    <row r="8" spans="1:8" ht="15">
      <c r="A8" s="197" t="s">
        <v>55</v>
      </c>
      <c r="B8" s="100" t="s">
        <v>332</v>
      </c>
      <c r="C8" s="212">
        <v>11829</v>
      </c>
      <c r="D8" s="212">
        <v>13877</v>
      </c>
      <c r="E8" s="197" t="s">
        <v>180</v>
      </c>
      <c r="F8" s="115" t="s">
        <v>362</v>
      </c>
      <c r="G8" s="217">
        <v>8787</v>
      </c>
      <c r="H8" s="217">
        <v>9655</v>
      </c>
    </row>
    <row r="9" spans="1:8" ht="15">
      <c r="A9" s="197" t="s">
        <v>151</v>
      </c>
      <c r="B9" s="100" t="s">
        <v>333</v>
      </c>
      <c r="C9" s="212">
        <v>12097</v>
      </c>
      <c r="D9" s="212">
        <v>12600</v>
      </c>
      <c r="E9" s="197" t="s">
        <v>181</v>
      </c>
      <c r="F9" s="115" t="s">
        <v>363</v>
      </c>
      <c r="G9" s="217">
        <v>330831</v>
      </c>
      <c r="H9" s="217">
        <v>274063</v>
      </c>
    </row>
    <row r="10" spans="1:8" ht="15">
      <c r="A10" s="197" t="s">
        <v>152</v>
      </c>
      <c r="B10" s="100" t="s">
        <v>334</v>
      </c>
      <c r="C10" s="212">
        <v>9703</v>
      </c>
      <c r="D10" s="212">
        <v>10009</v>
      </c>
      <c r="E10" s="208" t="s">
        <v>182</v>
      </c>
      <c r="F10" s="115" t="s">
        <v>364</v>
      </c>
      <c r="G10" s="217">
        <v>7482</v>
      </c>
      <c r="H10" s="217">
        <v>13581</v>
      </c>
    </row>
    <row r="11" spans="1:8" ht="15">
      <c r="A11" s="197" t="s">
        <v>153</v>
      </c>
      <c r="B11" s="100" t="s">
        <v>335</v>
      </c>
      <c r="C11" s="212">
        <v>24013</v>
      </c>
      <c r="D11" s="212">
        <v>24325</v>
      </c>
      <c r="E11" s="208" t="s">
        <v>139</v>
      </c>
      <c r="F11" s="115" t="s">
        <v>365</v>
      </c>
      <c r="G11" s="217">
        <v>21017</v>
      </c>
      <c r="H11" s="217">
        <v>13485</v>
      </c>
    </row>
    <row r="12" spans="1:18" ht="15">
      <c r="A12" s="197" t="s">
        <v>154</v>
      </c>
      <c r="B12" s="100" t="s">
        <v>336</v>
      </c>
      <c r="C12" s="212">
        <v>4378</v>
      </c>
      <c r="D12" s="212">
        <v>4410</v>
      </c>
      <c r="E12" s="199" t="s">
        <v>183</v>
      </c>
      <c r="F12" s="116" t="s">
        <v>366</v>
      </c>
      <c r="G12" s="120">
        <f>SUM(G8:G11)</f>
        <v>368117</v>
      </c>
      <c r="H12" s="120">
        <f>SUM(H8:H11)</f>
        <v>310784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8" ht="30.75">
      <c r="A13" s="197" t="s">
        <v>155</v>
      </c>
      <c r="B13" s="100" t="s">
        <v>337</v>
      </c>
      <c r="C13" s="212">
        <v>292898</v>
      </c>
      <c r="D13" s="212">
        <v>245090</v>
      </c>
      <c r="E13" s="208"/>
      <c r="F13" s="117"/>
      <c r="G13" s="120"/>
      <c r="H13" s="120"/>
    </row>
    <row r="14" spans="1:8" ht="30.75">
      <c r="A14" s="197" t="s">
        <v>156</v>
      </c>
      <c r="B14" s="100" t="s">
        <v>338</v>
      </c>
      <c r="C14" s="213">
        <v>191</v>
      </c>
      <c r="D14" s="213">
        <v>87</v>
      </c>
      <c r="E14" s="197" t="s">
        <v>184</v>
      </c>
      <c r="F14" s="118" t="s">
        <v>367</v>
      </c>
      <c r="G14" s="217">
        <v>20</v>
      </c>
      <c r="H14" s="217">
        <v>200</v>
      </c>
    </row>
    <row r="15" spans="1:8" ht="15">
      <c r="A15" s="197" t="s">
        <v>157</v>
      </c>
      <c r="B15" s="100" t="s">
        <v>339</v>
      </c>
      <c r="C15" s="213">
        <v>6200</v>
      </c>
      <c r="D15" s="213">
        <v>7735</v>
      </c>
      <c r="E15" s="197" t="s">
        <v>185</v>
      </c>
      <c r="F15" s="117" t="s">
        <v>368</v>
      </c>
      <c r="G15" s="218"/>
      <c r="H15" s="218"/>
    </row>
    <row r="16" spans="1:8" ht="15">
      <c r="A16" s="198" t="s">
        <v>158</v>
      </c>
      <c r="B16" s="100" t="s">
        <v>340</v>
      </c>
      <c r="C16" s="214">
        <v>1492</v>
      </c>
      <c r="D16" s="214">
        <v>5300</v>
      </c>
      <c r="E16" s="200"/>
      <c r="F16" s="119"/>
      <c r="G16" s="120"/>
      <c r="H16" s="120"/>
    </row>
    <row r="17" spans="1:8" ht="15">
      <c r="A17" s="198" t="s">
        <v>159</v>
      </c>
      <c r="B17" s="100" t="s">
        <v>341</v>
      </c>
      <c r="C17" s="214">
        <v>85</v>
      </c>
      <c r="D17" s="214"/>
      <c r="E17" s="197" t="s">
        <v>186</v>
      </c>
      <c r="F17" s="119"/>
      <c r="G17" s="120"/>
      <c r="H17" s="120"/>
    </row>
    <row r="18" spans="1:15" ht="15">
      <c r="A18" s="199" t="s">
        <v>160</v>
      </c>
      <c r="B18" s="101" t="s">
        <v>342</v>
      </c>
      <c r="C18" s="102">
        <f>SUM(C8:C14)+C15</f>
        <v>361309</v>
      </c>
      <c r="D18" s="102">
        <f>SUM(D8:D14)+D15</f>
        <v>318133</v>
      </c>
      <c r="E18" s="209" t="s">
        <v>187</v>
      </c>
      <c r="F18" s="117" t="s">
        <v>369</v>
      </c>
      <c r="G18" s="217">
        <v>110</v>
      </c>
      <c r="H18" s="217">
        <v>34</v>
      </c>
      <c r="I18" s="28"/>
      <c r="J18" s="28"/>
      <c r="K18" s="28"/>
      <c r="L18" s="28"/>
      <c r="M18" s="28"/>
      <c r="N18" s="28"/>
      <c r="O18" s="28"/>
    </row>
    <row r="19" spans="1:8" ht="15">
      <c r="A19" s="200"/>
      <c r="B19" s="100"/>
      <c r="C19" s="102"/>
      <c r="D19" s="102"/>
      <c r="E19" s="202" t="s">
        <v>188</v>
      </c>
      <c r="F19" s="117" t="s">
        <v>370</v>
      </c>
      <c r="G19" s="217"/>
      <c r="H19" s="217"/>
    </row>
    <row r="20" spans="1:8" ht="30.75">
      <c r="A20" s="197" t="s">
        <v>161</v>
      </c>
      <c r="B20" s="103"/>
      <c r="C20" s="102"/>
      <c r="D20" s="102"/>
      <c r="E20" s="197" t="s">
        <v>189</v>
      </c>
      <c r="F20" s="117" t="s">
        <v>371</v>
      </c>
      <c r="G20" s="217">
        <v>100</v>
      </c>
      <c r="H20" s="217"/>
    </row>
    <row r="21" spans="1:8" ht="30.75">
      <c r="A21" s="119" t="s">
        <v>162</v>
      </c>
      <c r="B21" s="103" t="s">
        <v>343</v>
      </c>
      <c r="C21" s="212">
        <v>1080</v>
      </c>
      <c r="D21" s="212">
        <v>1881</v>
      </c>
      <c r="E21" s="209" t="s">
        <v>190</v>
      </c>
      <c r="F21" s="117" t="s">
        <v>372</v>
      </c>
      <c r="G21" s="217">
        <v>135</v>
      </c>
      <c r="H21" s="217">
        <v>76</v>
      </c>
    </row>
    <row r="22" spans="1:8" ht="30.75">
      <c r="A22" s="197" t="s">
        <v>163</v>
      </c>
      <c r="B22" s="103" t="s">
        <v>344</v>
      </c>
      <c r="C22" s="212">
        <v>1352</v>
      </c>
      <c r="D22" s="212">
        <v>5428</v>
      </c>
      <c r="E22" s="197" t="s">
        <v>191</v>
      </c>
      <c r="F22" s="117" t="s">
        <v>373</v>
      </c>
      <c r="G22" s="217">
        <v>2</v>
      </c>
      <c r="H22" s="217"/>
    </row>
    <row r="23" spans="1:18" ht="15">
      <c r="A23" s="197" t="s">
        <v>164</v>
      </c>
      <c r="B23" s="103" t="s">
        <v>345</v>
      </c>
      <c r="C23" s="212">
        <v>131</v>
      </c>
      <c r="D23" s="212">
        <v>4</v>
      </c>
      <c r="E23" s="199" t="s">
        <v>192</v>
      </c>
      <c r="F23" s="118" t="s">
        <v>374</v>
      </c>
      <c r="G23" s="120">
        <f>SUM(G18:G22)</f>
        <v>347</v>
      </c>
      <c r="H23" s="120">
        <f>SUM(H18:H22)</f>
        <v>110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</row>
    <row r="24" spans="1:8" ht="15">
      <c r="A24" s="197" t="s">
        <v>165</v>
      </c>
      <c r="B24" s="103" t="s">
        <v>346</v>
      </c>
      <c r="C24" s="212">
        <v>603</v>
      </c>
      <c r="D24" s="212">
        <v>708</v>
      </c>
      <c r="E24" s="202"/>
      <c r="F24" s="119"/>
      <c r="G24" s="120"/>
      <c r="H24" s="120"/>
    </row>
    <row r="25" spans="1:14" ht="15">
      <c r="A25" s="199" t="s">
        <v>166</v>
      </c>
      <c r="B25" s="104" t="s">
        <v>347</v>
      </c>
      <c r="C25" s="102">
        <f>SUM(C21:C24)</f>
        <v>3166</v>
      </c>
      <c r="D25" s="102">
        <f>SUM(D21:D24)</f>
        <v>8021</v>
      </c>
      <c r="E25" s="197"/>
      <c r="F25" s="119"/>
      <c r="G25" s="120"/>
      <c r="H25" s="120"/>
      <c r="I25" s="28"/>
      <c r="J25" s="28"/>
      <c r="K25" s="28"/>
      <c r="L25" s="28"/>
      <c r="M25" s="28"/>
      <c r="N25" s="28"/>
    </row>
    <row r="26" spans="1:8" ht="15">
      <c r="A26" s="201"/>
      <c r="B26" s="104"/>
      <c r="C26" s="102"/>
      <c r="D26" s="102"/>
      <c r="E26" s="197"/>
      <c r="F26" s="119"/>
      <c r="G26" s="120"/>
      <c r="H26" s="120"/>
    </row>
    <row r="27" spans="1:18" ht="30">
      <c r="A27" s="196" t="s">
        <v>167</v>
      </c>
      <c r="B27" s="105" t="s">
        <v>348</v>
      </c>
      <c r="C27" s="106">
        <f>C25+C18</f>
        <v>364475</v>
      </c>
      <c r="D27" s="106">
        <f>D25+D18</f>
        <v>326154</v>
      </c>
      <c r="E27" s="196" t="s">
        <v>193</v>
      </c>
      <c r="F27" s="118" t="s">
        <v>375</v>
      </c>
      <c r="G27" s="120">
        <f>G12+G14+G23</f>
        <v>368484</v>
      </c>
      <c r="H27" s="120">
        <f>H12+H14+H23</f>
        <v>311094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8" ht="15">
      <c r="A28" s="196"/>
      <c r="B28" s="105"/>
      <c r="C28" s="102"/>
      <c r="D28" s="102"/>
      <c r="E28" s="196"/>
      <c r="F28" s="117"/>
      <c r="G28" s="120"/>
      <c r="H28" s="120"/>
    </row>
    <row r="29" spans="1:18" ht="15">
      <c r="A29" s="196" t="s">
        <v>168</v>
      </c>
      <c r="B29" s="105" t="s">
        <v>349</v>
      </c>
      <c r="C29" s="106">
        <f>IF((G27-C27)&gt;0,G27-C27,0)</f>
        <v>4009</v>
      </c>
      <c r="D29" s="106">
        <f>IF((H27-D27)&gt;0,H27-D27,0)</f>
        <v>0</v>
      </c>
      <c r="E29" s="196" t="s">
        <v>194</v>
      </c>
      <c r="F29" s="118" t="s">
        <v>376</v>
      </c>
      <c r="G29" s="120">
        <f>IF((C27-G27)&gt;0,C27-G27,0)</f>
        <v>0</v>
      </c>
      <c r="H29" s="120">
        <v>15060</v>
      </c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8" ht="30.75">
      <c r="A30" s="202" t="s">
        <v>169</v>
      </c>
      <c r="B30" s="104" t="s">
        <v>350</v>
      </c>
      <c r="C30" s="212"/>
      <c r="D30" s="212"/>
      <c r="E30" s="197" t="s">
        <v>195</v>
      </c>
      <c r="F30" s="117" t="s">
        <v>377</v>
      </c>
      <c r="G30" s="217"/>
      <c r="H30" s="217">
        <v>100</v>
      </c>
    </row>
    <row r="31" spans="1:8" ht="15">
      <c r="A31" s="197" t="s">
        <v>389</v>
      </c>
      <c r="B31" s="107" t="s">
        <v>351</v>
      </c>
      <c r="C31" s="212"/>
      <c r="D31" s="212"/>
      <c r="E31" s="197" t="s">
        <v>196</v>
      </c>
      <c r="F31" s="117" t="s">
        <v>378</v>
      </c>
      <c r="G31" s="217"/>
      <c r="H31" s="217"/>
    </row>
    <row r="32" spans="1:18" ht="15">
      <c r="A32" s="203" t="s">
        <v>170</v>
      </c>
      <c r="B32" s="104" t="s">
        <v>352</v>
      </c>
      <c r="C32" s="102">
        <f>C27-C30+C31</f>
        <v>364475</v>
      </c>
      <c r="D32" s="102">
        <f>D27-D30+D31</f>
        <v>326154</v>
      </c>
      <c r="E32" s="196" t="s">
        <v>197</v>
      </c>
      <c r="F32" s="118" t="s">
        <v>379</v>
      </c>
      <c r="G32" s="120">
        <f>G31-G30+G27</f>
        <v>368484</v>
      </c>
      <c r="H32" s="120">
        <f>H31-H30+H27</f>
        <v>310994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5">
      <c r="A33" s="203" t="s">
        <v>206</v>
      </c>
      <c r="B33" s="105" t="s">
        <v>353</v>
      </c>
      <c r="C33" s="106">
        <f>IF((G32-C32)&gt;0,G32-C32,0)</f>
        <v>4009</v>
      </c>
      <c r="D33" s="106">
        <f>IF((H32-D32)&gt;0,H32-D32,0)</f>
        <v>0</v>
      </c>
      <c r="E33" s="203" t="s">
        <v>198</v>
      </c>
      <c r="F33" s="118" t="s">
        <v>380</v>
      </c>
      <c r="G33" s="120">
        <f>IF((C32-G32)&gt;0,C32-G32,0)</f>
        <v>0</v>
      </c>
      <c r="H33" s="120">
        <v>15060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4" ht="15">
      <c r="A34" s="200" t="s">
        <v>171</v>
      </c>
      <c r="B34" s="104" t="s">
        <v>354</v>
      </c>
      <c r="C34" s="102">
        <f>C35+C36+C37</f>
        <v>2271</v>
      </c>
      <c r="D34" s="102">
        <f>D35+D36+D37</f>
        <v>-703</v>
      </c>
      <c r="E34" s="210"/>
      <c r="F34" s="119"/>
      <c r="G34" s="120"/>
      <c r="H34" s="120"/>
      <c r="I34" s="28"/>
      <c r="J34" s="28"/>
      <c r="K34" s="28"/>
      <c r="L34" s="28"/>
      <c r="M34" s="28"/>
      <c r="N34" s="28"/>
    </row>
    <row r="35" spans="1:8" ht="15">
      <c r="A35" s="204" t="s">
        <v>172</v>
      </c>
      <c r="B35" s="103" t="s">
        <v>355</v>
      </c>
      <c r="C35" s="215">
        <v>3149</v>
      </c>
      <c r="D35" s="215">
        <v>653</v>
      </c>
      <c r="E35" s="210"/>
      <c r="F35" s="119"/>
      <c r="G35" s="120"/>
      <c r="H35" s="120"/>
    </row>
    <row r="36" spans="1:8" ht="15">
      <c r="A36" s="204" t="s">
        <v>173</v>
      </c>
      <c r="B36" s="108" t="s">
        <v>356</v>
      </c>
      <c r="C36" s="219">
        <v>-878</v>
      </c>
      <c r="D36" s="219">
        <v>-1356</v>
      </c>
      <c r="E36" s="210"/>
      <c r="F36" s="121"/>
      <c r="G36" s="120"/>
      <c r="H36" s="120"/>
    </row>
    <row r="37" spans="1:8" ht="15">
      <c r="A37" s="205" t="s">
        <v>174</v>
      </c>
      <c r="B37" s="108" t="s">
        <v>357</v>
      </c>
      <c r="C37" s="216"/>
      <c r="D37" s="216"/>
      <c r="E37" s="210"/>
      <c r="F37" s="121"/>
      <c r="G37" s="120"/>
      <c r="H37" s="120"/>
    </row>
    <row r="38" spans="1:18" ht="15">
      <c r="A38" s="206" t="s">
        <v>175</v>
      </c>
      <c r="B38" s="109" t="s">
        <v>358</v>
      </c>
      <c r="C38" s="110">
        <f>+IF((G32-C32-C34)&gt;0,G32-C32-C34,0)</f>
        <v>1738</v>
      </c>
      <c r="D38" s="110">
        <f>+IF((H32-D32-D34)&gt;0,H32-D32-D34,0)</f>
        <v>0</v>
      </c>
      <c r="E38" s="211" t="s">
        <v>199</v>
      </c>
      <c r="F38" s="122" t="s">
        <v>381</v>
      </c>
      <c r="G38" s="123">
        <f>IF(G33&gt;0,IF(C34+G33&lt;0,0,C34+G33),IF(C33-C34&lt;0,C34-C33,0))</f>
        <v>0</v>
      </c>
      <c r="H38" s="123">
        <v>14457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8" ht="30">
      <c r="A39" s="196" t="s">
        <v>176</v>
      </c>
      <c r="B39" s="111" t="s">
        <v>359</v>
      </c>
      <c r="C39" s="216"/>
      <c r="D39" s="216"/>
      <c r="E39" s="196" t="s">
        <v>200</v>
      </c>
      <c r="F39" s="122" t="s">
        <v>382</v>
      </c>
      <c r="G39" s="217">
        <v>1216</v>
      </c>
      <c r="H39" s="217">
        <v>2181</v>
      </c>
    </row>
    <row r="40" spans="1:18" ht="30">
      <c r="A40" s="196" t="s">
        <v>207</v>
      </c>
      <c r="B40" s="112" t="s">
        <v>360</v>
      </c>
      <c r="C40" s="113">
        <f>IF(G38=0,IF(C38-C39&gt;0,C38-C39+G39,0),IF(G38-G39&lt;0,G39-G38+C38,0))</f>
        <v>2954</v>
      </c>
      <c r="D40" s="113">
        <f>IF(H38=0,IF(D38-D39&gt;0,D38-D39+H39,0),IF(H38-H39&lt;0,H39-H38+D38,0))</f>
        <v>0</v>
      </c>
      <c r="E40" s="196" t="s">
        <v>201</v>
      </c>
      <c r="F40" s="122" t="s">
        <v>383</v>
      </c>
      <c r="G40" s="113">
        <f>IF(C38=0,IF(G38-G39&gt;0,G38-G39+C39,0),IF(C38-C39&lt;0,C39-C38+G39,0))</f>
        <v>0</v>
      </c>
      <c r="H40" s="113">
        <f>IF(D38=0,IF(H38-H39&gt;0,H38-H39+D39,0),IF(D38-D39&lt;0,D39-D38+H39,0))</f>
        <v>12276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">
      <c r="A41" s="207" t="s">
        <v>177</v>
      </c>
      <c r="B41" s="112" t="s">
        <v>361</v>
      </c>
      <c r="C41" s="114">
        <f>C32+C34+C38</f>
        <v>368484</v>
      </c>
      <c r="D41" s="114">
        <f>D32+D34+D38</f>
        <v>325451</v>
      </c>
      <c r="E41" s="207" t="s">
        <v>177</v>
      </c>
      <c r="F41" s="109" t="s">
        <v>384</v>
      </c>
      <c r="G41" s="120">
        <f>G38+G32</f>
        <v>368484</v>
      </c>
      <c r="H41" s="120">
        <f>H38+H32</f>
        <v>325451</v>
      </c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8" ht="11.25">
      <c r="A42" s="29"/>
      <c r="B42" s="30"/>
      <c r="C42" s="31"/>
      <c r="D42" s="31"/>
      <c r="E42" s="32"/>
      <c r="F42" s="33"/>
      <c r="G42" s="34"/>
      <c r="H42" s="34"/>
    </row>
    <row r="43" spans="1:15" ht="11.25">
      <c r="A43" s="35"/>
      <c r="B43" s="36"/>
      <c r="C43" s="36"/>
      <c r="D43" s="226"/>
      <c r="E43" s="226"/>
      <c r="F43" s="226"/>
      <c r="G43" s="226"/>
      <c r="H43" s="226"/>
      <c r="I43" s="28"/>
      <c r="J43" s="28"/>
      <c r="K43" s="28"/>
      <c r="L43" s="28"/>
      <c r="M43" s="28"/>
      <c r="N43" s="28"/>
      <c r="O43" s="28"/>
    </row>
    <row r="44" spans="1:8" ht="11.25">
      <c r="A44" s="37"/>
      <c r="B44" s="38"/>
      <c r="C44" s="34"/>
      <c r="D44" s="34"/>
      <c r="E44" s="33"/>
      <c r="F44" s="33"/>
      <c r="G44" s="39"/>
      <c r="H44" s="39"/>
    </row>
    <row r="45" spans="1:8" ht="12.75" customHeight="1">
      <c r="A45" s="37"/>
      <c r="B45" s="38"/>
      <c r="C45" s="20"/>
      <c r="D45" s="227"/>
      <c r="E45" s="227"/>
      <c r="F45" s="227"/>
      <c r="G45" s="227"/>
      <c r="H45" s="227"/>
    </row>
    <row r="46" spans="1:8" ht="13.5">
      <c r="A46" s="45"/>
      <c r="B46" s="46"/>
      <c r="C46" s="222"/>
      <c r="D46" s="222"/>
      <c r="E46" s="222"/>
      <c r="F46" s="33"/>
      <c r="G46" s="39"/>
      <c r="H46" s="39"/>
    </row>
    <row r="47" spans="1:8" ht="13.5">
      <c r="A47" s="47"/>
      <c r="B47" s="47"/>
      <c r="C47" s="45"/>
      <c r="D47" s="48"/>
      <c r="E47" s="45"/>
      <c r="F47" s="33"/>
      <c r="G47" s="39"/>
      <c r="H47" s="39"/>
    </row>
    <row r="48" spans="1:8" ht="13.5">
      <c r="A48" s="49"/>
      <c r="B48" s="49"/>
      <c r="C48" s="222"/>
      <c r="D48" s="223"/>
      <c r="E48" s="223"/>
      <c r="F48" s="33"/>
      <c r="G48" s="39"/>
      <c r="H48" s="39"/>
    </row>
    <row r="49" spans="1:8" ht="11.25">
      <c r="A49" s="40"/>
      <c r="B49" s="40"/>
      <c r="C49" s="41"/>
      <c r="D49" s="41"/>
      <c r="E49" s="40"/>
      <c r="F49" s="40"/>
      <c r="G49" s="42"/>
      <c r="H49" s="42"/>
    </row>
    <row r="50" spans="1:8" ht="11.25">
      <c r="A50" s="40"/>
      <c r="B50" s="40"/>
      <c r="C50" s="41"/>
      <c r="D50" s="41"/>
      <c r="E50" s="40"/>
      <c r="F50" s="40"/>
      <c r="G50" s="42"/>
      <c r="H50" s="42"/>
    </row>
    <row r="51" spans="1:8" ht="11.25">
      <c r="A51" s="40"/>
      <c r="B51" s="40"/>
      <c r="C51" s="41"/>
      <c r="D51" s="41"/>
      <c r="E51" s="40"/>
      <c r="F51" s="40"/>
      <c r="G51" s="42"/>
      <c r="H51" s="42"/>
    </row>
    <row r="52" spans="1:8" ht="11.25">
      <c r="A52" s="40"/>
      <c r="B52" s="40"/>
      <c r="C52" s="41"/>
      <c r="D52" s="41"/>
      <c r="E52" s="40"/>
      <c r="F52" s="40"/>
      <c r="G52" s="42"/>
      <c r="H52" s="42"/>
    </row>
    <row r="53" spans="1:8" ht="11.25">
      <c r="A53" s="40"/>
      <c r="B53" s="40"/>
      <c r="C53" s="41"/>
      <c r="D53" s="41"/>
      <c r="E53" s="40"/>
      <c r="F53" s="40"/>
      <c r="G53" s="42"/>
      <c r="H53" s="42"/>
    </row>
    <row r="54" spans="1:8" ht="11.25">
      <c r="A54" s="40"/>
      <c r="B54" s="40"/>
      <c r="C54" s="41"/>
      <c r="D54" s="41"/>
      <c r="E54" s="40"/>
      <c r="F54" s="40"/>
      <c r="G54" s="42"/>
      <c r="H54" s="42"/>
    </row>
    <row r="55" spans="1:8" ht="11.25">
      <c r="A55" s="40"/>
      <c r="B55" s="40"/>
      <c r="C55" s="41"/>
      <c r="D55" s="41"/>
      <c r="E55" s="40"/>
      <c r="F55" s="40"/>
      <c r="G55" s="42"/>
      <c r="H55" s="42"/>
    </row>
    <row r="56" spans="1:8" ht="11.25">
      <c r="A56" s="40"/>
      <c r="B56" s="40"/>
      <c r="C56" s="41"/>
      <c r="D56" s="41"/>
      <c r="E56" s="40"/>
      <c r="F56" s="40"/>
      <c r="G56" s="42"/>
      <c r="H56" s="42"/>
    </row>
    <row r="57" spans="1:8" ht="11.25">
      <c r="A57" s="40"/>
      <c r="B57" s="40"/>
      <c r="C57" s="41"/>
      <c r="D57" s="41"/>
      <c r="E57" s="40"/>
      <c r="F57" s="40"/>
      <c r="G57" s="42"/>
      <c r="H57" s="42"/>
    </row>
    <row r="58" spans="1:8" ht="11.25">
      <c r="A58" s="40"/>
      <c r="B58" s="40"/>
      <c r="C58" s="41"/>
      <c r="D58" s="41"/>
      <c r="E58" s="40"/>
      <c r="F58" s="40"/>
      <c r="G58" s="42"/>
      <c r="H58" s="42"/>
    </row>
    <row r="59" spans="1:8" ht="11.25">
      <c r="A59" s="40"/>
      <c r="B59" s="40"/>
      <c r="C59" s="41"/>
      <c r="D59" s="41"/>
      <c r="E59" s="40"/>
      <c r="F59" s="40"/>
      <c r="G59" s="42"/>
      <c r="H59" s="42"/>
    </row>
    <row r="60" spans="1:8" ht="11.25">
      <c r="A60" s="40"/>
      <c r="B60" s="40"/>
      <c r="C60" s="41"/>
      <c r="D60" s="41"/>
      <c r="E60" s="40"/>
      <c r="F60" s="40"/>
      <c r="G60" s="42"/>
      <c r="H60" s="42"/>
    </row>
    <row r="61" spans="1:8" ht="11.25">
      <c r="A61" s="40"/>
      <c r="B61" s="40"/>
      <c r="C61" s="41"/>
      <c r="D61" s="41"/>
      <c r="E61" s="40"/>
      <c r="F61" s="40"/>
      <c r="G61" s="42"/>
      <c r="H61" s="42"/>
    </row>
    <row r="62" spans="1:8" ht="11.25">
      <c r="A62" s="40"/>
      <c r="B62" s="40"/>
      <c r="C62" s="41"/>
      <c r="D62" s="41"/>
      <c r="E62" s="40"/>
      <c r="F62" s="40"/>
      <c r="G62" s="42"/>
      <c r="H62" s="42"/>
    </row>
    <row r="63" spans="1:8" ht="11.25">
      <c r="A63" s="40"/>
      <c r="B63" s="40"/>
      <c r="C63" s="41"/>
      <c r="D63" s="41"/>
      <c r="E63" s="40"/>
      <c r="F63" s="40"/>
      <c r="G63" s="42"/>
      <c r="H63" s="42"/>
    </row>
    <row r="64" spans="1:8" ht="11.25">
      <c r="A64" s="40"/>
      <c r="B64" s="40"/>
      <c r="C64" s="41"/>
      <c r="D64" s="41"/>
      <c r="E64" s="40"/>
      <c r="F64" s="40"/>
      <c r="G64" s="42"/>
      <c r="H64" s="42"/>
    </row>
    <row r="65" spans="1:8" ht="11.25">
      <c r="A65" s="40"/>
      <c r="B65" s="40"/>
      <c r="C65" s="41"/>
      <c r="D65" s="41"/>
      <c r="E65" s="40"/>
      <c r="F65" s="40"/>
      <c r="G65" s="42"/>
      <c r="H65" s="42"/>
    </row>
    <row r="66" spans="1:8" ht="11.25">
      <c r="A66" s="40"/>
      <c r="B66" s="40"/>
      <c r="C66" s="41"/>
      <c r="D66" s="41"/>
      <c r="E66" s="40"/>
      <c r="F66" s="40"/>
      <c r="G66" s="42"/>
      <c r="H66" s="42"/>
    </row>
    <row r="67" spans="1:8" ht="11.25">
      <c r="A67" s="40"/>
      <c r="B67" s="40"/>
      <c r="C67" s="41"/>
      <c r="D67" s="41"/>
      <c r="E67" s="40"/>
      <c r="F67" s="40"/>
      <c r="G67" s="42"/>
      <c r="H67" s="42"/>
    </row>
    <row r="68" spans="1:8" ht="11.25">
      <c r="A68" s="40"/>
      <c r="B68" s="40"/>
      <c r="C68" s="41"/>
      <c r="D68" s="41"/>
      <c r="E68" s="40"/>
      <c r="F68" s="40"/>
      <c r="G68" s="42"/>
      <c r="H68" s="42"/>
    </row>
    <row r="69" spans="1:8" ht="11.25">
      <c r="A69" s="40"/>
      <c r="B69" s="40"/>
      <c r="C69" s="41"/>
      <c r="D69" s="41"/>
      <c r="E69" s="40"/>
      <c r="F69" s="40"/>
      <c r="G69" s="42"/>
      <c r="H69" s="42"/>
    </row>
    <row r="70" spans="1:8" ht="11.25">
      <c r="A70" s="40"/>
      <c r="B70" s="40"/>
      <c r="C70" s="41"/>
      <c r="D70" s="41"/>
      <c r="E70" s="40"/>
      <c r="F70" s="40"/>
      <c r="G70" s="42"/>
      <c r="H70" s="42"/>
    </row>
    <row r="71" spans="1:8" ht="11.25">
      <c r="A71" s="40"/>
      <c r="B71" s="40"/>
      <c r="C71" s="41"/>
      <c r="D71" s="41"/>
      <c r="E71" s="40"/>
      <c r="F71" s="40"/>
      <c r="G71" s="42"/>
      <c r="H71" s="42"/>
    </row>
    <row r="72" spans="1:8" ht="11.25">
      <c r="A72" s="40"/>
      <c r="B72" s="40"/>
      <c r="C72" s="41"/>
      <c r="D72" s="41"/>
      <c r="E72" s="40"/>
      <c r="F72" s="40"/>
      <c r="G72" s="42"/>
      <c r="H72" s="42"/>
    </row>
    <row r="73" spans="1:8" ht="11.25">
      <c r="A73" s="40"/>
      <c r="B73" s="40"/>
      <c r="C73" s="41"/>
      <c r="D73" s="41"/>
      <c r="E73" s="40"/>
      <c r="F73" s="40"/>
      <c r="G73" s="42"/>
      <c r="H73" s="42"/>
    </row>
    <row r="74" spans="1:8" ht="11.25">
      <c r="A74" s="40"/>
      <c r="B74" s="40"/>
      <c r="C74" s="41"/>
      <c r="D74" s="41"/>
      <c r="E74" s="40"/>
      <c r="F74" s="40"/>
      <c r="G74" s="42"/>
      <c r="H74" s="42"/>
    </row>
    <row r="75" spans="1:8" ht="11.25">
      <c r="A75" s="40"/>
      <c r="B75" s="40"/>
      <c r="C75" s="41"/>
      <c r="D75" s="41"/>
      <c r="E75" s="40"/>
      <c r="F75" s="40"/>
      <c r="G75" s="42"/>
      <c r="H75" s="42"/>
    </row>
    <row r="76" spans="1:8" ht="11.25">
      <c r="A76" s="40"/>
      <c r="B76" s="40"/>
      <c r="C76" s="41"/>
      <c r="D76" s="41"/>
      <c r="E76" s="40"/>
      <c r="F76" s="40"/>
      <c r="G76" s="42"/>
      <c r="H76" s="42"/>
    </row>
    <row r="77" spans="1:8" ht="11.25">
      <c r="A77" s="40"/>
      <c r="B77" s="40"/>
      <c r="C77" s="41"/>
      <c r="D77" s="41"/>
      <c r="E77" s="40"/>
      <c r="F77" s="40"/>
      <c r="G77" s="42"/>
      <c r="H77" s="42"/>
    </row>
    <row r="78" spans="1:8" ht="11.25">
      <c r="A78" s="40"/>
      <c r="B78" s="40"/>
      <c r="C78" s="41"/>
      <c r="D78" s="41"/>
      <c r="E78" s="40"/>
      <c r="F78" s="40"/>
      <c r="G78" s="42"/>
      <c r="H78" s="42"/>
    </row>
    <row r="79" spans="1:8" ht="11.25">
      <c r="A79" s="40"/>
      <c r="B79" s="40"/>
      <c r="C79" s="41"/>
      <c r="D79" s="41"/>
      <c r="E79" s="40"/>
      <c r="F79" s="40"/>
      <c r="G79" s="42"/>
      <c r="H79" s="42"/>
    </row>
    <row r="80" spans="1:8" ht="11.25">
      <c r="A80" s="40"/>
      <c r="B80" s="40"/>
      <c r="C80" s="41"/>
      <c r="D80" s="41"/>
      <c r="E80" s="40"/>
      <c r="F80" s="40"/>
      <c r="G80" s="42"/>
      <c r="H80" s="42"/>
    </row>
    <row r="81" spans="1:8" ht="11.25">
      <c r="A81" s="40"/>
      <c r="B81" s="40"/>
      <c r="C81" s="41"/>
      <c r="D81" s="41"/>
      <c r="E81" s="40"/>
      <c r="F81" s="40"/>
      <c r="G81" s="42"/>
      <c r="H81" s="42"/>
    </row>
    <row r="82" spans="1:8" ht="11.25">
      <c r="A82" s="40"/>
      <c r="B82" s="40"/>
      <c r="C82" s="41"/>
      <c r="D82" s="41"/>
      <c r="E82" s="40"/>
      <c r="F82" s="40"/>
      <c r="G82" s="42"/>
      <c r="H82" s="42"/>
    </row>
    <row r="83" spans="1:8" ht="11.25">
      <c r="A83" s="40"/>
      <c r="B83" s="40"/>
      <c r="C83" s="41"/>
      <c r="D83" s="41"/>
      <c r="E83" s="40"/>
      <c r="F83" s="40"/>
      <c r="G83" s="42"/>
      <c r="H83" s="42"/>
    </row>
    <row r="84" spans="1:8" ht="11.25">
      <c r="A84" s="40"/>
      <c r="B84" s="40"/>
      <c r="C84" s="41"/>
      <c r="D84" s="41"/>
      <c r="E84" s="40"/>
      <c r="F84" s="40"/>
      <c r="G84" s="42"/>
      <c r="H84" s="42"/>
    </row>
    <row r="85" spans="1:8" ht="11.25">
      <c r="A85" s="40"/>
      <c r="B85" s="40"/>
      <c r="C85" s="41"/>
      <c r="D85" s="41"/>
      <c r="E85" s="40"/>
      <c r="F85" s="40"/>
      <c r="G85" s="42"/>
      <c r="H85" s="42"/>
    </row>
    <row r="86" spans="1:8" ht="11.25">
      <c r="A86" s="40"/>
      <c r="B86" s="40"/>
      <c r="C86" s="41"/>
      <c r="D86" s="41"/>
      <c r="E86" s="40"/>
      <c r="F86" s="40"/>
      <c r="G86" s="42"/>
      <c r="H86" s="42"/>
    </row>
    <row r="87" spans="1:8" ht="11.25">
      <c r="A87" s="40"/>
      <c r="B87" s="40"/>
      <c r="C87" s="41"/>
      <c r="D87" s="41"/>
      <c r="E87" s="40"/>
      <c r="F87" s="40"/>
      <c r="G87" s="42"/>
      <c r="H87" s="42"/>
    </row>
    <row r="88" spans="1:8" ht="11.25">
      <c r="A88" s="40"/>
      <c r="B88" s="40"/>
      <c r="C88" s="41"/>
      <c r="D88" s="41"/>
      <c r="E88" s="40"/>
      <c r="F88" s="40"/>
      <c r="G88" s="42"/>
      <c r="H88" s="42"/>
    </row>
    <row r="89" spans="1:8" ht="11.25">
      <c r="A89" s="40"/>
      <c r="B89" s="40"/>
      <c r="C89" s="41"/>
      <c r="D89" s="41"/>
      <c r="E89" s="40"/>
      <c r="F89" s="40"/>
      <c r="G89" s="42"/>
      <c r="H89" s="42"/>
    </row>
    <row r="90" spans="1:8" ht="11.25">
      <c r="A90" s="40"/>
      <c r="B90" s="40"/>
      <c r="C90" s="41"/>
      <c r="D90" s="41"/>
      <c r="E90" s="40"/>
      <c r="F90" s="40"/>
      <c r="G90" s="42"/>
      <c r="H90" s="42"/>
    </row>
    <row r="91" spans="1:8" ht="11.25">
      <c r="A91" s="40"/>
      <c r="B91" s="40"/>
      <c r="C91" s="41"/>
      <c r="D91" s="41"/>
      <c r="E91" s="40"/>
      <c r="F91" s="40"/>
      <c r="G91" s="42"/>
      <c r="H91" s="42"/>
    </row>
    <row r="92" spans="1:8" ht="11.25">
      <c r="A92" s="40"/>
      <c r="B92" s="40"/>
      <c r="C92" s="41"/>
      <c r="D92" s="41"/>
      <c r="E92" s="40"/>
      <c r="F92" s="40"/>
      <c r="G92" s="42"/>
      <c r="H92" s="42"/>
    </row>
    <row r="93" spans="1:8" ht="11.25">
      <c r="A93" s="40"/>
      <c r="B93" s="40"/>
      <c r="C93" s="41"/>
      <c r="D93" s="41"/>
      <c r="E93" s="40"/>
      <c r="F93" s="40"/>
      <c r="G93" s="42"/>
      <c r="H93" s="42"/>
    </row>
    <row r="94" spans="1:8" ht="11.25">
      <c r="A94" s="40"/>
      <c r="B94" s="40"/>
      <c r="C94" s="41"/>
      <c r="D94" s="41"/>
      <c r="E94" s="40"/>
      <c r="F94" s="40"/>
      <c r="G94" s="42"/>
      <c r="H94" s="42"/>
    </row>
    <row r="95" spans="1:8" ht="11.25">
      <c r="A95" s="40"/>
      <c r="B95" s="40"/>
      <c r="C95" s="41"/>
      <c r="D95" s="41"/>
      <c r="E95" s="40"/>
      <c r="F95" s="40"/>
      <c r="G95" s="42"/>
      <c r="H95" s="42"/>
    </row>
    <row r="96" spans="1:8" ht="11.25">
      <c r="A96" s="40"/>
      <c r="B96" s="40"/>
      <c r="C96" s="41"/>
      <c r="D96" s="41"/>
      <c r="E96" s="40"/>
      <c r="F96" s="40"/>
      <c r="G96" s="42"/>
      <c r="H96" s="42"/>
    </row>
    <row r="97" spans="1:8" ht="11.25">
      <c r="A97" s="40"/>
      <c r="B97" s="40"/>
      <c r="C97" s="41"/>
      <c r="D97" s="41"/>
      <c r="E97" s="40"/>
      <c r="F97" s="40"/>
      <c r="G97" s="42"/>
      <c r="H97" s="42"/>
    </row>
    <row r="98" spans="1:8" ht="11.25">
      <c r="A98" s="40"/>
      <c r="B98" s="40"/>
      <c r="C98" s="41"/>
      <c r="D98" s="41"/>
      <c r="E98" s="40"/>
      <c r="F98" s="40"/>
      <c r="G98" s="42"/>
      <c r="H98" s="42"/>
    </row>
    <row r="99" spans="1:8" ht="11.25">
      <c r="A99" s="40"/>
      <c r="B99" s="40"/>
      <c r="C99" s="41"/>
      <c r="D99" s="41"/>
      <c r="E99" s="40"/>
      <c r="F99" s="40"/>
      <c r="G99" s="42"/>
      <c r="H99" s="42"/>
    </row>
    <row r="100" spans="1:8" ht="11.25">
      <c r="A100" s="40"/>
      <c r="B100" s="40"/>
      <c r="C100" s="41"/>
      <c r="D100" s="41"/>
      <c r="E100" s="40"/>
      <c r="F100" s="40"/>
      <c r="G100" s="42"/>
      <c r="H100" s="42"/>
    </row>
    <row r="101" spans="1:8" ht="11.25">
      <c r="A101" s="40"/>
      <c r="B101" s="40"/>
      <c r="C101" s="41"/>
      <c r="D101" s="41"/>
      <c r="E101" s="40"/>
      <c r="F101" s="40"/>
      <c r="G101" s="42"/>
      <c r="H101" s="42"/>
    </row>
    <row r="102" spans="1:6" ht="11.25">
      <c r="A102" s="40"/>
      <c r="B102" s="40"/>
      <c r="C102" s="43"/>
      <c r="D102" s="43"/>
      <c r="E102" s="40"/>
      <c r="F102" s="40"/>
    </row>
    <row r="103" spans="1:6" ht="11.25">
      <c r="A103" s="40"/>
      <c r="B103" s="40"/>
      <c r="C103" s="43"/>
      <c r="D103" s="43"/>
      <c r="E103" s="40"/>
      <c r="F103" s="40"/>
    </row>
    <row r="104" spans="1:6" ht="11.25">
      <c r="A104" s="40"/>
      <c r="B104" s="40"/>
      <c r="C104" s="43"/>
      <c r="D104" s="43"/>
      <c r="E104" s="40"/>
      <c r="F104" s="40"/>
    </row>
    <row r="105" spans="1:6" ht="11.25">
      <c r="A105" s="40"/>
      <c r="B105" s="40"/>
      <c r="C105" s="43"/>
      <c r="D105" s="43"/>
      <c r="E105" s="40"/>
      <c r="F105" s="40"/>
    </row>
    <row r="106" spans="1:6" ht="11.25">
      <c r="A106" s="40"/>
      <c r="B106" s="40"/>
      <c r="C106" s="43"/>
      <c r="D106" s="43"/>
      <c r="E106" s="40"/>
      <c r="F106" s="40"/>
    </row>
    <row r="107" spans="1:6" ht="11.25">
      <c r="A107" s="40"/>
      <c r="B107" s="40"/>
      <c r="C107" s="43"/>
      <c r="D107" s="43"/>
      <c r="E107" s="40"/>
      <c r="F107" s="40"/>
    </row>
    <row r="108" spans="1:6" ht="11.25">
      <c r="A108" s="40"/>
      <c r="B108" s="40"/>
      <c r="C108" s="43"/>
      <c r="D108" s="43"/>
      <c r="E108" s="40"/>
      <c r="F108" s="40"/>
    </row>
    <row r="109" spans="1:6" ht="11.25">
      <c r="A109" s="40"/>
      <c r="B109" s="40"/>
      <c r="C109" s="43"/>
      <c r="D109" s="43"/>
      <c r="E109" s="40"/>
      <c r="F109" s="40"/>
    </row>
    <row r="110" spans="1:6" ht="11.25">
      <c r="A110" s="40"/>
      <c r="B110" s="40"/>
      <c r="C110" s="43"/>
      <c r="D110" s="43"/>
      <c r="E110" s="40"/>
      <c r="F110" s="40"/>
    </row>
    <row r="111" spans="1:6" ht="11.25">
      <c r="A111" s="40"/>
      <c r="B111" s="40"/>
      <c r="C111" s="43"/>
      <c r="D111" s="43"/>
      <c r="E111" s="40"/>
      <c r="F111" s="40"/>
    </row>
    <row r="112" spans="1:6" ht="11.25">
      <c r="A112" s="40"/>
      <c r="B112" s="40"/>
      <c r="C112" s="43"/>
      <c r="D112" s="43"/>
      <c r="E112" s="40"/>
      <c r="F112" s="40"/>
    </row>
    <row r="113" spans="1:6" ht="11.25">
      <c r="A113" s="40"/>
      <c r="B113" s="40"/>
      <c r="C113" s="43"/>
      <c r="D113" s="43"/>
      <c r="E113" s="40"/>
      <c r="F113" s="40"/>
    </row>
    <row r="114" spans="1:6" ht="11.25">
      <c r="A114" s="40"/>
      <c r="B114" s="40"/>
      <c r="C114" s="43"/>
      <c r="D114" s="43"/>
      <c r="E114" s="40"/>
      <c r="F114" s="40"/>
    </row>
    <row r="115" spans="1:6" ht="11.25">
      <c r="A115" s="40"/>
      <c r="B115" s="40"/>
      <c r="C115" s="43"/>
      <c r="D115" s="43"/>
      <c r="E115" s="40"/>
      <c r="F115" s="40"/>
    </row>
    <row r="116" spans="1:6" ht="11.25">
      <c r="A116" s="40"/>
      <c r="B116" s="40"/>
      <c r="C116" s="43"/>
      <c r="D116" s="43"/>
      <c r="E116" s="40"/>
      <c r="F116" s="40"/>
    </row>
    <row r="117" spans="1:6" ht="11.25">
      <c r="A117" s="40"/>
      <c r="B117" s="40"/>
      <c r="C117" s="43"/>
      <c r="D117" s="43"/>
      <c r="E117" s="40"/>
      <c r="F117" s="40"/>
    </row>
    <row r="118" spans="1:6" ht="11.25">
      <c r="A118" s="40"/>
      <c r="B118" s="40"/>
      <c r="C118" s="43"/>
      <c r="D118" s="43"/>
      <c r="E118" s="40"/>
      <c r="F118" s="40"/>
    </row>
    <row r="119" spans="1:6" ht="11.25">
      <c r="A119" s="40"/>
      <c r="B119" s="40"/>
      <c r="C119" s="43"/>
      <c r="D119" s="43"/>
      <c r="E119" s="40"/>
      <c r="F119" s="40"/>
    </row>
    <row r="120" spans="1:6" ht="11.25">
      <c r="A120" s="40"/>
      <c r="B120" s="40"/>
      <c r="C120" s="43"/>
      <c r="D120" s="43"/>
      <c r="E120" s="40"/>
      <c r="F120" s="40"/>
    </row>
    <row r="121" spans="1:6" ht="11.25">
      <c r="A121" s="40"/>
      <c r="B121" s="40"/>
      <c r="C121" s="43"/>
      <c r="D121" s="43"/>
      <c r="E121" s="40"/>
      <c r="F121" s="40"/>
    </row>
    <row r="122" spans="1:6" ht="11.25">
      <c r="A122" s="40"/>
      <c r="B122" s="40"/>
      <c r="C122" s="43"/>
      <c r="D122" s="43"/>
      <c r="E122" s="40"/>
      <c r="F122" s="40"/>
    </row>
    <row r="123" spans="1:6" ht="11.25">
      <c r="A123" s="40"/>
      <c r="B123" s="40"/>
      <c r="C123" s="43"/>
      <c r="D123" s="43"/>
      <c r="E123" s="40"/>
      <c r="F123" s="40"/>
    </row>
    <row r="124" spans="1:6" ht="11.25">
      <c r="A124" s="40"/>
      <c r="B124" s="40"/>
      <c r="C124" s="43"/>
      <c r="D124" s="43"/>
      <c r="E124" s="40"/>
      <c r="F124" s="40"/>
    </row>
    <row r="125" spans="1:6" ht="11.25">
      <c r="A125" s="40"/>
      <c r="B125" s="40"/>
      <c r="C125" s="43"/>
      <c r="D125" s="43"/>
      <c r="E125" s="40"/>
      <c r="F125" s="40"/>
    </row>
    <row r="126" spans="1:6" ht="11.25">
      <c r="A126" s="40"/>
      <c r="B126" s="40"/>
      <c r="C126" s="43"/>
      <c r="D126" s="43"/>
      <c r="E126" s="40"/>
      <c r="F126" s="40"/>
    </row>
    <row r="127" spans="1:6" ht="11.25">
      <c r="A127" s="40"/>
      <c r="B127" s="40"/>
      <c r="C127" s="43"/>
      <c r="D127" s="43"/>
      <c r="E127" s="40"/>
      <c r="F127" s="40"/>
    </row>
    <row r="128" spans="1:6" ht="11.25">
      <c r="A128" s="40"/>
      <c r="B128" s="40"/>
      <c r="C128" s="43"/>
      <c r="D128" s="43"/>
      <c r="E128" s="40"/>
      <c r="F128" s="40"/>
    </row>
    <row r="129" spans="1:6" ht="11.25">
      <c r="A129" s="40"/>
      <c r="B129" s="40"/>
      <c r="C129" s="43"/>
      <c r="D129" s="43"/>
      <c r="E129" s="40"/>
      <c r="F129" s="40"/>
    </row>
    <row r="130" spans="1:6" ht="11.25">
      <c r="A130" s="40"/>
      <c r="B130" s="40"/>
      <c r="C130" s="43"/>
      <c r="D130" s="43"/>
      <c r="E130" s="40"/>
      <c r="F130" s="40"/>
    </row>
    <row r="131" spans="1:6" ht="11.25">
      <c r="A131" s="40"/>
      <c r="B131" s="40"/>
      <c r="C131" s="43"/>
      <c r="D131" s="43"/>
      <c r="E131" s="40"/>
      <c r="F131" s="40"/>
    </row>
    <row r="132" spans="1:6" ht="11.25">
      <c r="A132" s="40"/>
      <c r="B132" s="40"/>
      <c r="C132" s="43"/>
      <c r="D132" s="43"/>
      <c r="E132" s="40"/>
      <c r="F132" s="40"/>
    </row>
    <row r="133" spans="1:6" ht="11.25">
      <c r="A133" s="40"/>
      <c r="B133" s="40"/>
      <c r="C133" s="43"/>
      <c r="D133" s="43"/>
      <c r="E133" s="40"/>
      <c r="F133" s="40"/>
    </row>
    <row r="134" spans="1:6" ht="11.25">
      <c r="A134" s="40"/>
      <c r="B134" s="40"/>
      <c r="C134" s="43"/>
      <c r="D134" s="43"/>
      <c r="E134" s="40"/>
      <c r="F134" s="40"/>
    </row>
    <row r="135" spans="1:6" ht="11.25">
      <c r="A135" s="40"/>
      <c r="B135" s="40"/>
      <c r="C135" s="43"/>
      <c r="D135" s="43"/>
      <c r="E135" s="40"/>
      <c r="F135" s="40"/>
    </row>
    <row r="136" spans="1:6" ht="11.25">
      <c r="A136" s="40"/>
      <c r="B136" s="40"/>
      <c r="C136" s="43"/>
      <c r="D136" s="43"/>
      <c r="E136" s="40"/>
      <c r="F136" s="40"/>
    </row>
    <row r="137" spans="1:6" ht="11.25">
      <c r="A137" s="40"/>
      <c r="B137" s="40"/>
      <c r="C137" s="43"/>
      <c r="D137" s="43"/>
      <c r="E137" s="40"/>
      <c r="F137" s="40"/>
    </row>
    <row r="138" spans="1:6" ht="11.25">
      <c r="A138" s="40"/>
      <c r="B138" s="40"/>
      <c r="C138" s="43"/>
      <c r="D138" s="43"/>
      <c r="E138" s="40"/>
      <c r="F138" s="40"/>
    </row>
    <row r="139" spans="1:6" ht="11.25">
      <c r="A139" s="40"/>
      <c r="B139" s="40"/>
      <c r="C139" s="43"/>
      <c r="D139" s="43"/>
      <c r="E139" s="40"/>
      <c r="F139" s="40"/>
    </row>
    <row r="140" spans="1:6" ht="11.25">
      <c r="A140" s="40"/>
      <c r="B140" s="40"/>
      <c r="C140" s="43"/>
      <c r="D140" s="43"/>
      <c r="E140" s="40"/>
      <c r="F140" s="40"/>
    </row>
    <row r="141" spans="1:6" ht="11.25">
      <c r="A141" s="40"/>
      <c r="B141" s="40"/>
      <c r="C141" s="43"/>
      <c r="D141" s="43"/>
      <c r="E141" s="40"/>
      <c r="F141" s="40"/>
    </row>
    <row r="142" spans="1:6" ht="11.25">
      <c r="A142" s="40"/>
      <c r="B142" s="40"/>
      <c r="C142" s="43"/>
      <c r="D142" s="43"/>
      <c r="E142" s="40"/>
      <c r="F142" s="40"/>
    </row>
    <row r="143" spans="1:6" ht="11.25">
      <c r="A143" s="40"/>
      <c r="B143" s="40"/>
      <c r="C143" s="43"/>
      <c r="D143" s="43"/>
      <c r="E143" s="40"/>
      <c r="F143" s="40"/>
    </row>
    <row r="144" spans="1:6" ht="11.25">
      <c r="A144" s="40"/>
      <c r="B144" s="40"/>
      <c r="C144" s="43"/>
      <c r="D144" s="43"/>
      <c r="E144" s="40"/>
      <c r="F144" s="40"/>
    </row>
    <row r="145" spans="1:6" ht="11.25">
      <c r="A145" s="40"/>
      <c r="B145" s="40"/>
      <c r="C145" s="43"/>
      <c r="D145" s="43"/>
      <c r="E145" s="40"/>
      <c r="F145" s="40"/>
    </row>
    <row r="146" spans="1:6" ht="11.25">
      <c r="A146" s="40"/>
      <c r="B146" s="40"/>
      <c r="C146" s="43"/>
      <c r="D146" s="43"/>
      <c r="E146" s="40"/>
      <c r="F146" s="40"/>
    </row>
    <row r="147" spans="1:6" ht="11.25">
      <c r="A147" s="40"/>
      <c r="B147" s="40"/>
      <c r="C147" s="43"/>
      <c r="D147" s="43"/>
      <c r="E147" s="40"/>
      <c r="F147" s="40"/>
    </row>
    <row r="148" spans="1:6" ht="11.25">
      <c r="A148" s="40"/>
      <c r="B148" s="40"/>
      <c r="C148" s="43"/>
      <c r="D148" s="43"/>
      <c r="E148" s="40"/>
      <c r="F148" s="40"/>
    </row>
    <row r="149" spans="1:6" ht="11.25">
      <c r="A149" s="40"/>
      <c r="B149" s="40"/>
      <c r="C149" s="43"/>
      <c r="D149" s="43"/>
      <c r="E149" s="40"/>
      <c r="F149" s="40"/>
    </row>
    <row r="150" spans="1:6" ht="11.25">
      <c r="A150" s="40"/>
      <c r="B150" s="40"/>
      <c r="C150" s="43"/>
      <c r="D150" s="43"/>
      <c r="E150" s="40"/>
      <c r="F150" s="40"/>
    </row>
    <row r="151" spans="1:6" ht="11.25">
      <c r="A151" s="40"/>
      <c r="B151" s="40"/>
      <c r="C151" s="43"/>
      <c r="D151" s="43"/>
      <c r="E151" s="40"/>
      <c r="F151" s="40"/>
    </row>
    <row r="152" spans="1:6" ht="11.25">
      <c r="A152" s="40"/>
      <c r="B152" s="40"/>
      <c r="C152" s="43"/>
      <c r="D152" s="43"/>
      <c r="E152" s="40"/>
      <c r="F152" s="40"/>
    </row>
    <row r="153" spans="1:6" ht="11.25">
      <c r="A153" s="40"/>
      <c r="B153" s="40"/>
      <c r="C153" s="43"/>
      <c r="D153" s="43"/>
      <c r="E153" s="40"/>
      <c r="F153" s="40"/>
    </row>
    <row r="154" spans="1:6" ht="11.25">
      <c r="A154" s="40"/>
      <c r="B154" s="40"/>
      <c r="C154" s="43"/>
      <c r="D154" s="43"/>
      <c r="E154" s="40"/>
      <c r="F154" s="40"/>
    </row>
    <row r="155" spans="1:6" ht="11.25">
      <c r="A155" s="40"/>
      <c r="B155" s="40"/>
      <c r="C155" s="43"/>
      <c r="D155" s="43"/>
      <c r="E155" s="40"/>
      <c r="F155" s="40"/>
    </row>
    <row r="156" spans="1:6" ht="11.25">
      <c r="A156" s="40"/>
      <c r="B156" s="40"/>
      <c r="C156" s="43"/>
      <c r="D156" s="43"/>
      <c r="E156" s="40"/>
      <c r="F156" s="40"/>
    </row>
    <row r="157" spans="1:6" ht="11.25">
      <c r="A157" s="40"/>
      <c r="B157" s="40"/>
      <c r="C157" s="43"/>
      <c r="D157" s="43"/>
      <c r="E157" s="40"/>
      <c r="F157" s="40"/>
    </row>
    <row r="158" spans="1:6" ht="11.25">
      <c r="A158" s="40"/>
      <c r="B158" s="40"/>
      <c r="C158" s="43"/>
      <c r="D158" s="43"/>
      <c r="E158" s="40"/>
      <c r="F158" s="40"/>
    </row>
    <row r="159" spans="1:6" ht="11.25">
      <c r="A159" s="40"/>
      <c r="B159" s="40"/>
      <c r="C159" s="43"/>
      <c r="D159" s="43"/>
      <c r="E159" s="40"/>
      <c r="F159" s="40"/>
    </row>
    <row r="160" spans="1:6" ht="11.25">
      <c r="A160" s="40"/>
      <c r="B160" s="40"/>
      <c r="C160" s="43"/>
      <c r="D160" s="43"/>
      <c r="E160" s="40"/>
      <c r="F160" s="40"/>
    </row>
    <row r="161" spans="1:6" ht="11.25">
      <c r="A161" s="40"/>
      <c r="B161" s="40"/>
      <c r="C161" s="43"/>
      <c r="D161" s="43"/>
      <c r="E161" s="40"/>
      <c r="F161" s="40"/>
    </row>
    <row r="162" spans="1:6" ht="11.25">
      <c r="A162" s="40"/>
      <c r="B162" s="40"/>
      <c r="C162" s="43"/>
      <c r="D162" s="43"/>
      <c r="E162" s="40"/>
      <c r="F162" s="40"/>
    </row>
    <row r="163" spans="1:6" ht="11.25">
      <c r="A163" s="40"/>
      <c r="B163" s="40"/>
      <c r="C163" s="43"/>
      <c r="D163" s="43"/>
      <c r="E163" s="40"/>
      <c r="F163" s="40"/>
    </row>
    <row r="164" spans="1:6" ht="11.25">
      <c r="A164" s="40"/>
      <c r="B164" s="40"/>
      <c r="C164" s="43"/>
      <c r="D164" s="43"/>
      <c r="E164" s="40"/>
      <c r="F164" s="40"/>
    </row>
    <row r="165" spans="1:6" ht="11.25">
      <c r="A165" s="40"/>
      <c r="B165" s="40"/>
      <c r="C165" s="43"/>
      <c r="D165" s="43"/>
      <c r="E165" s="40"/>
      <c r="F165" s="40"/>
    </row>
    <row r="166" spans="1:6" ht="11.25">
      <c r="A166" s="40"/>
      <c r="B166" s="40"/>
      <c r="C166" s="43"/>
      <c r="D166" s="43"/>
      <c r="E166" s="40"/>
      <c r="F166" s="40"/>
    </row>
    <row r="167" spans="1:6" ht="11.25">
      <c r="A167" s="40"/>
      <c r="B167" s="40"/>
      <c r="C167" s="43"/>
      <c r="D167" s="43"/>
      <c r="E167" s="40"/>
      <c r="F167" s="40"/>
    </row>
    <row r="168" spans="1:6" ht="11.25">
      <c r="A168" s="40"/>
      <c r="B168" s="40"/>
      <c r="C168" s="43"/>
      <c r="D168" s="43"/>
      <c r="E168" s="40"/>
      <c r="F168" s="40"/>
    </row>
    <row r="169" spans="1:6" ht="11.25">
      <c r="A169" s="40"/>
      <c r="B169" s="40"/>
      <c r="C169" s="43"/>
      <c r="D169" s="43"/>
      <c r="E169" s="40"/>
      <c r="F169" s="40"/>
    </row>
    <row r="170" spans="1:6" ht="11.25">
      <c r="A170" s="40"/>
      <c r="B170" s="40"/>
      <c r="C170" s="43"/>
      <c r="D170" s="43"/>
      <c r="E170" s="40"/>
      <c r="F170" s="40"/>
    </row>
    <row r="171" spans="1:6" ht="11.25">
      <c r="A171" s="40"/>
      <c r="B171" s="40"/>
      <c r="C171" s="43"/>
      <c r="D171" s="43"/>
      <c r="E171" s="40"/>
      <c r="F171" s="40"/>
    </row>
    <row r="172" spans="1:6" ht="11.25">
      <c r="A172" s="40"/>
      <c r="B172" s="40"/>
      <c r="C172" s="43"/>
      <c r="D172" s="43"/>
      <c r="E172" s="40"/>
      <c r="F172" s="40"/>
    </row>
    <row r="173" spans="1:6" ht="11.25">
      <c r="A173" s="40"/>
      <c r="B173" s="40"/>
      <c r="C173" s="43"/>
      <c r="D173" s="43"/>
      <c r="E173" s="40"/>
      <c r="F173" s="40"/>
    </row>
    <row r="174" spans="1:6" ht="11.25">
      <c r="A174" s="40"/>
      <c r="B174" s="40"/>
      <c r="C174" s="43"/>
      <c r="D174" s="43"/>
      <c r="E174" s="40"/>
      <c r="F174" s="40"/>
    </row>
    <row r="175" spans="1:6" ht="11.25">
      <c r="A175" s="40"/>
      <c r="B175" s="40"/>
      <c r="C175" s="43"/>
      <c r="D175" s="43"/>
      <c r="E175" s="40"/>
      <c r="F175" s="40"/>
    </row>
    <row r="176" spans="1:6" ht="11.25">
      <c r="A176" s="40"/>
      <c r="B176" s="40"/>
      <c r="C176" s="43"/>
      <c r="D176" s="43"/>
      <c r="E176" s="40"/>
      <c r="F176" s="40"/>
    </row>
    <row r="177" spans="1:6" ht="11.25">
      <c r="A177" s="40"/>
      <c r="B177" s="40"/>
      <c r="C177" s="43"/>
      <c r="D177" s="43"/>
      <c r="E177" s="40"/>
      <c r="F177" s="40"/>
    </row>
    <row r="178" spans="1:6" ht="11.25">
      <c r="A178" s="40"/>
      <c r="B178" s="40"/>
      <c r="C178" s="43"/>
      <c r="D178" s="43"/>
      <c r="E178" s="40"/>
      <c r="F178" s="40"/>
    </row>
    <row r="179" spans="1:6" ht="11.25">
      <c r="A179" s="40"/>
      <c r="B179" s="40"/>
      <c r="C179" s="43"/>
      <c r="D179" s="43"/>
      <c r="E179" s="40"/>
      <c r="F179" s="40"/>
    </row>
    <row r="180" spans="1:6" ht="11.25">
      <c r="A180" s="40"/>
      <c r="B180" s="40"/>
      <c r="C180" s="43"/>
      <c r="D180" s="43"/>
      <c r="E180" s="40"/>
      <c r="F180" s="40"/>
    </row>
    <row r="181" spans="1:6" ht="11.25">
      <c r="A181" s="40"/>
      <c r="B181" s="40"/>
      <c r="C181" s="43"/>
      <c r="D181" s="43"/>
      <c r="E181" s="40"/>
      <c r="F181" s="40"/>
    </row>
    <row r="182" spans="1:6" ht="11.25">
      <c r="A182" s="40"/>
      <c r="B182" s="40"/>
      <c r="C182" s="43"/>
      <c r="D182" s="43"/>
      <c r="E182" s="40"/>
      <c r="F182" s="40"/>
    </row>
    <row r="183" spans="1:6" ht="11.25">
      <c r="A183" s="40"/>
      <c r="B183" s="40"/>
      <c r="C183" s="43"/>
      <c r="D183" s="43"/>
      <c r="E183" s="40"/>
      <c r="F183" s="40"/>
    </row>
    <row r="184" spans="1:6" ht="11.25">
      <c r="A184" s="40"/>
      <c r="B184" s="40"/>
      <c r="C184" s="43"/>
      <c r="D184" s="43"/>
      <c r="E184" s="40"/>
      <c r="F184" s="40"/>
    </row>
    <row r="185" spans="1:6" ht="11.25">
      <c r="A185" s="40"/>
      <c r="B185" s="40"/>
      <c r="C185" s="43"/>
      <c r="D185" s="43"/>
      <c r="E185" s="40"/>
      <c r="F185" s="40"/>
    </row>
    <row r="186" spans="1:6" ht="11.25">
      <c r="A186" s="40"/>
      <c r="B186" s="40"/>
      <c r="C186" s="43"/>
      <c r="D186" s="43"/>
      <c r="E186" s="40"/>
      <c r="F186" s="40"/>
    </row>
    <row r="187" spans="1:6" ht="11.25">
      <c r="A187" s="40"/>
      <c r="B187" s="40"/>
      <c r="C187" s="43"/>
      <c r="D187" s="43"/>
      <c r="E187" s="40"/>
      <c r="F187" s="40"/>
    </row>
    <row r="188" spans="1:6" ht="11.25">
      <c r="A188" s="40"/>
      <c r="B188" s="40"/>
      <c r="C188" s="43"/>
      <c r="D188" s="43"/>
      <c r="E188" s="40"/>
      <c r="F188" s="40"/>
    </row>
    <row r="189" spans="1:6" ht="11.25">
      <c r="A189" s="40"/>
      <c r="B189" s="40"/>
      <c r="C189" s="43"/>
      <c r="D189" s="43"/>
      <c r="E189" s="40"/>
      <c r="F189" s="40"/>
    </row>
    <row r="190" spans="1:6" ht="11.25">
      <c r="A190" s="40"/>
      <c r="B190" s="40"/>
      <c r="C190" s="43"/>
      <c r="D190" s="43"/>
      <c r="E190" s="40"/>
      <c r="F190" s="40"/>
    </row>
    <row r="191" spans="1:6" ht="11.25">
      <c r="A191" s="40"/>
      <c r="B191" s="40"/>
      <c r="C191" s="43"/>
      <c r="D191" s="43"/>
      <c r="E191" s="40"/>
      <c r="F191" s="40"/>
    </row>
    <row r="192" spans="1:6" ht="11.25">
      <c r="A192" s="40"/>
      <c r="B192" s="40"/>
      <c r="C192" s="43"/>
      <c r="D192" s="43"/>
      <c r="E192" s="40"/>
      <c r="F192" s="40"/>
    </row>
    <row r="193" spans="1:6" ht="11.25">
      <c r="A193" s="40"/>
      <c r="B193" s="40"/>
      <c r="C193" s="43"/>
      <c r="D193" s="43"/>
      <c r="E193" s="40"/>
      <c r="F193" s="40"/>
    </row>
    <row r="194" spans="1:6" ht="11.25">
      <c r="A194" s="40"/>
      <c r="B194" s="40"/>
      <c r="C194" s="43"/>
      <c r="D194" s="43"/>
      <c r="E194" s="40"/>
      <c r="F194" s="40"/>
    </row>
    <row r="195" spans="1:6" ht="11.25">
      <c r="A195" s="40"/>
      <c r="B195" s="40"/>
      <c r="C195" s="43"/>
      <c r="D195" s="43"/>
      <c r="E195" s="40"/>
      <c r="F195" s="40"/>
    </row>
    <row r="196" spans="1:6" ht="11.25">
      <c r="A196" s="40"/>
      <c r="B196" s="40"/>
      <c r="C196" s="43"/>
      <c r="D196" s="43"/>
      <c r="E196" s="40"/>
      <c r="F196" s="40"/>
    </row>
    <row r="197" spans="1:6" ht="11.25">
      <c r="A197" s="40"/>
      <c r="B197" s="40"/>
      <c r="C197" s="43"/>
      <c r="D197" s="43"/>
      <c r="E197" s="40"/>
      <c r="F197" s="40"/>
    </row>
    <row r="198" spans="1:6" ht="11.25">
      <c r="A198" s="40"/>
      <c r="B198" s="40"/>
      <c r="C198" s="43"/>
      <c r="D198" s="43"/>
      <c r="E198" s="40"/>
      <c r="F198" s="40"/>
    </row>
    <row r="199" spans="1:6" ht="11.25">
      <c r="A199" s="40"/>
      <c r="B199" s="40"/>
      <c r="C199" s="43"/>
      <c r="D199" s="43"/>
      <c r="E199" s="40"/>
      <c r="F199" s="40"/>
    </row>
    <row r="200" spans="1:6" ht="11.25">
      <c r="A200" s="40"/>
      <c r="B200" s="40"/>
      <c r="C200" s="43"/>
      <c r="D200" s="43"/>
      <c r="E200" s="40"/>
      <c r="F200" s="40"/>
    </row>
    <row r="201" spans="1:6" ht="11.25">
      <c r="A201" s="40"/>
      <c r="B201" s="40"/>
      <c r="C201" s="43"/>
      <c r="D201" s="43"/>
      <c r="E201" s="40"/>
      <c r="F201" s="40"/>
    </row>
    <row r="202" spans="1:6" ht="11.25">
      <c r="A202" s="40"/>
      <c r="B202" s="40"/>
      <c r="C202" s="43"/>
      <c r="D202" s="43"/>
      <c r="E202" s="40"/>
      <c r="F202" s="40"/>
    </row>
    <row r="203" spans="1:6" ht="11.25">
      <c r="A203" s="40"/>
      <c r="B203" s="40"/>
      <c r="C203" s="43"/>
      <c r="D203" s="43"/>
      <c r="E203" s="40"/>
      <c r="F203" s="40"/>
    </row>
    <row r="204" spans="1:6" ht="11.25">
      <c r="A204" s="40"/>
      <c r="B204" s="40"/>
      <c r="C204" s="43"/>
      <c r="D204" s="43"/>
      <c r="E204" s="40"/>
      <c r="F204" s="40"/>
    </row>
    <row r="205" spans="1:6" ht="11.25">
      <c r="A205" s="40"/>
      <c r="B205" s="40"/>
      <c r="C205" s="43"/>
      <c r="D205" s="43"/>
      <c r="E205" s="40"/>
      <c r="F205" s="40"/>
    </row>
    <row r="206" spans="1:6" ht="11.25">
      <c r="A206" s="40"/>
      <c r="B206" s="40"/>
      <c r="C206" s="43"/>
      <c r="D206" s="43"/>
      <c r="E206" s="40"/>
      <c r="F206" s="40"/>
    </row>
    <row r="207" spans="1:6" ht="11.25">
      <c r="A207" s="40"/>
      <c r="B207" s="40"/>
      <c r="C207" s="43"/>
      <c r="D207" s="43"/>
      <c r="E207" s="40"/>
      <c r="F207" s="40"/>
    </row>
    <row r="208" spans="1:6" ht="11.25">
      <c r="A208" s="40"/>
      <c r="B208" s="40"/>
      <c r="C208" s="43"/>
      <c r="D208" s="43"/>
      <c r="E208" s="40"/>
      <c r="F208" s="40"/>
    </row>
    <row r="209" spans="1:6" ht="11.25">
      <c r="A209" s="40"/>
      <c r="B209" s="40"/>
      <c r="C209" s="43"/>
      <c r="D209" s="43"/>
      <c r="E209" s="40"/>
      <c r="F209" s="40"/>
    </row>
    <row r="210" spans="1:6" ht="11.25">
      <c r="A210" s="40"/>
      <c r="B210" s="40"/>
      <c r="C210" s="43"/>
      <c r="D210" s="43"/>
      <c r="E210" s="40"/>
      <c r="F210" s="40"/>
    </row>
    <row r="211" spans="1:6" ht="11.25">
      <c r="A211" s="40"/>
      <c r="B211" s="40"/>
      <c r="C211" s="43"/>
      <c r="D211" s="43"/>
      <c r="E211" s="40"/>
      <c r="F211" s="40"/>
    </row>
    <row r="212" spans="1:6" ht="11.25">
      <c r="A212" s="40"/>
      <c r="B212" s="40"/>
      <c r="C212" s="43"/>
      <c r="D212" s="43"/>
      <c r="E212" s="40"/>
      <c r="F212" s="40"/>
    </row>
    <row r="213" spans="1:6" ht="11.25">
      <c r="A213" s="40"/>
      <c r="B213" s="40"/>
      <c r="C213" s="43"/>
      <c r="D213" s="43"/>
      <c r="E213" s="40"/>
      <c r="F213" s="40"/>
    </row>
    <row r="214" spans="1:6" ht="11.25">
      <c r="A214" s="40"/>
      <c r="B214" s="40"/>
      <c r="C214" s="43"/>
      <c r="D214" s="43"/>
      <c r="E214" s="40"/>
      <c r="F214" s="40"/>
    </row>
    <row r="215" spans="1:6" ht="11.25">
      <c r="A215" s="40"/>
      <c r="B215" s="40"/>
      <c r="C215" s="43"/>
      <c r="D215" s="43"/>
      <c r="E215" s="40"/>
      <c r="F215" s="40"/>
    </row>
    <row r="216" spans="1:6" ht="11.25">
      <c r="A216" s="40"/>
      <c r="B216" s="40"/>
      <c r="C216" s="43"/>
      <c r="D216" s="43"/>
      <c r="E216" s="40"/>
      <c r="F216" s="40"/>
    </row>
    <row r="217" spans="1:6" ht="11.25">
      <c r="A217" s="40"/>
      <c r="B217" s="40"/>
      <c r="C217" s="43"/>
      <c r="D217" s="43"/>
      <c r="E217" s="40"/>
      <c r="F217" s="40"/>
    </row>
    <row r="218" spans="1:6" ht="11.25">
      <c r="A218" s="40"/>
      <c r="B218" s="40"/>
      <c r="C218" s="43"/>
      <c r="D218" s="43"/>
      <c r="E218" s="40"/>
      <c r="F218" s="40"/>
    </row>
    <row r="219" spans="1:6" ht="11.25">
      <c r="A219" s="40"/>
      <c r="B219" s="40"/>
      <c r="C219" s="43"/>
      <c r="D219" s="43"/>
      <c r="E219" s="40"/>
      <c r="F219" s="40"/>
    </row>
    <row r="220" spans="1:6" ht="11.25">
      <c r="A220" s="40"/>
      <c r="B220" s="40"/>
      <c r="C220" s="43"/>
      <c r="D220" s="43"/>
      <c r="E220" s="40"/>
      <c r="F220" s="40"/>
    </row>
    <row r="221" spans="1:6" ht="11.25">
      <c r="A221" s="40"/>
      <c r="B221" s="40"/>
      <c r="C221" s="43"/>
      <c r="D221" s="43"/>
      <c r="E221" s="40"/>
      <c r="F221" s="40"/>
    </row>
    <row r="222" spans="1:6" ht="11.25">
      <c r="A222" s="40"/>
      <c r="B222" s="40"/>
      <c r="C222" s="43"/>
      <c r="D222" s="43"/>
      <c r="E222" s="40"/>
      <c r="F222" s="40"/>
    </row>
    <row r="223" spans="1:6" ht="11.25">
      <c r="A223" s="40"/>
      <c r="B223" s="40"/>
      <c r="C223" s="43"/>
      <c r="D223" s="43"/>
      <c r="E223" s="40"/>
      <c r="F223" s="40"/>
    </row>
    <row r="224" spans="1:6" ht="11.25">
      <c r="A224" s="40"/>
      <c r="B224" s="40"/>
      <c r="C224" s="43"/>
      <c r="D224" s="43"/>
      <c r="E224" s="40"/>
      <c r="F224" s="40"/>
    </row>
    <row r="225" spans="1:6" ht="11.25">
      <c r="A225" s="40"/>
      <c r="B225" s="40"/>
      <c r="C225" s="43"/>
      <c r="D225" s="43"/>
      <c r="E225" s="40"/>
      <c r="F225" s="40"/>
    </row>
    <row r="226" spans="1:6" ht="11.25">
      <c r="A226" s="40"/>
      <c r="B226" s="40"/>
      <c r="C226" s="43"/>
      <c r="D226" s="43"/>
      <c r="E226" s="40"/>
      <c r="F226" s="40"/>
    </row>
    <row r="227" spans="1:6" ht="11.25">
      <c r="A227" s="40"/>
      <c r="B227" s="40"/>
      <c r="C227" s="43"/>
      <c r="D227" s="43"/>
      <c r="E227" s="40"/>
      <c r="F227" s="40"/>
    </row>
    <row r="228" spans="1:6" ht="11.25">
      <c r="A228" s="40"/>
      <c r="B228" s="40"/>
      <c r="C228" s="43"/>
      <c r="D228" s="43"/>
      <c r="E228" s="40"/>
      <c r="F228" s="40"/>
    </row>
    <row r="229" spans="1:6" ht="11.25">
      <c r="A229" s="40"/>
      <c r="B229" s="40"/>
      <c r="C229" s="43"/>
      <c r="D229" s="43"/>
      <c r="E229" s="40"/>
      <c r="F229" s="40"/>
    </row>
    <row r="230" spans="1:6" ht="11.25">
      <c r="A230" s="40"/>
      <c r="B230" s="40"/>
      <c r="C230" s="43"/>
      <c r="D230" s="43"/>
      <c r="E230" s="40"/>
      <c r="F230" s="40"/>
    </row>
    <row r="231" spans="1:6" ht="11.25">
      <c r="A231" s="40"/>
      <c r="B231" s="40"/>
      <c r="C231" s="43"/>
      <c r="D231" s="43"/>
      <c r="E231" s="40"/>
      <c r="F231" s="40"/>
    </row>
    <row r="232" spans="1:6" ht="11.25">
      <c r="A232" s="40"/>
      <c r="B232" s="40"/>
      <c r="C232" s="43"/>
      <c r="D232" s="43"/>
      <c r="E232" s="40"/>
      <c r="F232" s="40"/>
    </row>
    <row r="233" spans="1:6" ht="11.25">
      <c r="A233" s="40"/>
      <c r="B233" s="40"/>
      <c r="C233" s="43"/>
      <c r="D233" s="43"/>
      <c r="E233" s="40"/>
      <c r="F233" s="40"/>
    </row>
    <row r="234" spans="1:6" ht="11.25">
      <c r="A234" s="40"/>
      <c r="B234" s="40"/>
      <c r="C234" s="43"/>
      <c r="D234" s="43"/>
      <c r="E234" s="40"/>
      <c r="F234" s="40"/>
    </row>
    <row r="235" spans="1:6" ht="11.25">
      <c r="A235" s="40"/>
      <c r="B235" s="40"/>
      <c r="C235" s="43"/>
      <c r="D235" s="43"/>
      <c r="E235" s="40"/>
      <c r="F235" s="40"/>
    </row>
    <row r="236" spans="1:6" ht="11.25">
      <c r="A236" s="40"/>
      <c r="B236" s="40"/>
      <c r="C236" s="43"/>
      <c r="D236" s="43"/>
      <c r="E236" s="40"/>
      <c r="F236" s="40"/>
    </row>
    <row r="237" spans="1:6" ht="11.25">
      <c r="A237" s="40"/>
      <c r="B237" s="40"/>
      <c r="C237" s="43"/>
      <c r="D237" s="43"/>
      <c r="E237" s="40"/>
      <c r="F237" s="40"/>
    </row>
    <row r="238" spans="1:6" ht="11.25">
      <c r="A238" s="40"/>
      <c r="B238" s="40"/>
      <c r="C238" s="43"/>
      <c r="D238" s="43"/>
      <c r="E238" s="40"/>
      <c r="F238" s="40"/>
    </row>
    <row r="239" spans="1:6" ht="11.25">
      <c r="A239" s="40"/>
      <c r="B239" s="40"/>
      <c r="C239" s="43"/>
      <c r="D239" s="43"/>
      <c r="E239" s="40"/>
      <c r="F239" s="40"/>
    </row>
    <row r="240" spans="1:6" ht="11.25">
      <c r="A240" s="40"/>
      <c r="B240" s="40"/>
      <c r="C240" s="43"/>
      <c r="D240" s="43"/>
      <c r="E240" s="40"/>
      <c r="F240" s="40"/>
    </row>
    <row r="241" spans="1:6" ht="11.25">
      <c r="A241" s="40"/>
      <c r="B241" s="40"/>
      <c r="C241" s="43"/>
      <c r="D241" s="43"/>
      <c r="E241" s="40"/>
      <c r="F241" s="40"/>
    </row>
    <row r="242" spans="1:6" ht="11.25">
      <c r="A242" s="40"/>
      <c r="B242" s="40"/>
      <c r="C242" s="43"/>
      <c r="D242" s="43"/>
      <c r="E242" s="40"/>
      <c r="F242" s="40"/>
    </row>
    <row r="243" spans="1:6" ht="11.25">
      <c r="A243" s="40"/>
      <c r="B243" s="40"/>
      <c r="C243" s="43"/>
      <c r="D243" s="43"/>
      <c r="E243" s="40"/>
      <c r="F243" s="40"/>
    </row>
    <row r="244" spans="1:6" ht="11.25">
      <c r="A244" s="40"/>
      <c r="B244" s="40"/>
      <c r="C244" s="43"/>
      <c r="D244" s="43"/>
      <c r="E244" s="40"/>
      <c r="F244" s="40"/>
    </row>
    <row r="245" spans="1:6" ht="11.25">
      <c r="A245" s="40"/>
      <c r="B245" s="40"/>
      <c r="C245" s="43"/>
      <c r="D245" s="43"/>
      <c r="E245" s="40"/>
      <c r="F245" s="40"/>
    </row>
    <row r="246" spans="1:6" ht="11.25">
      <c r="A246" s="40"/>
      <c r="B246" s="40"/>
      <c r="C246" s="43"/>
      <c r="D246" s="43"/>
      <c r="E246" s="40"/>
      <c r="F246" s="40"/>
    </row>
    <row r="247" spans="1:6" ht="11.25">
      <c r="A247" s="40"/>
      <c r="B247" s="40"/>
      <c r="C247" s="43"/>
      <c r="D247" s="43"/>
      <c r="E247" s="40"/>
      <c r="F247" s="40"/>
    </row>
    <row r="248" spans="1:6" ht="11.25">
      <c r="A248" s="40"/>
      <c r="B248" s="40"/>
      <c r="C248" s="43"/>
      <c r="D248" s="43"/>
      <c r="E248" s="40"/>
      <c r="F248" s="40"/>
    </row>
    <row r="249" spans="1:6" ht="11.25">
      <c r="A249" s="40"/>
      <c r="B249" s="40"/>
      <c r="C249" s="43"/>
      <c r="D249" s="43"/>
      <c r="E249" s="40"/>
      <c r="F249" s="40"/>
    </row>
    <row r="250" spans="1:6" ht="11.25">
      <c r="A250" s="40"/>
      <c r="B250" s="40"/>
      <c r="C250" s="43"/>
      <c r="D250" s="43"/>
      <c r="E250" s="40"/>
      <c r="F250" s="40"/>
    </row>
    <row r="251" spans="1:6" ht="11.25">
      <c r="A251" s="40"/>
      <c r="B251" s="40"/>
      <c r="C251" s="43"/>
      <c r="D251" s="43"/>
      <c r="E251" s="40"/>
      <c r="F251" s="40"/>
    </row>
    <row r="252" spans="1:6" ht="11.25">
      <c r="A252" s="40"/>
      <c r="B252" s="40"/>
      <c r="C252" s="43"/>
      <c r="D252" s="43"/>
      <c r="E252" s="40"/>
      <c r="F252" s="40"/>
    </row>
    <row r="253" spans="1:6" ht="11.25">
      <c r="A253" s="40"/>
      <c r="B253" s="40"/>
      <c r="C253" s="43"/>
      <c r="D253" s="43"/>
      <c r="E253" s="40"/>
      <c r="F253" s="40"/>
    </row>
    <row r="254" spans="1:6" ht="11.25">
      <c r="A254" s="40"/>
      <c r="B254" s="40"/>
      <c r="C254" s="43"/>
      <c r="D254" s="43"/>
      <c r="E254" s="40"/>
      <c r="F254" s="40"/>
    </row>
    <row r="255" spans="1:6" ht="11.25">
      <c r="A255" s="40"/>
      <c r="B255" s="40"/>
      <c r="C255" s="43"/>
      <c r="D255" s="43"/>
      <c r="E255" s="40"/>
      <c r="F255" s="40"/>
    </row>
    <row r="256" spans="1:6" ht="11.25">
      <c r="A256" s="40"/>
      <c r="B256" s="40"/>
      <c r="C256" s="43"/>
      <c r="D256" s="43"/>
      <c r="E256" s="40"/>
      <c r="F256" s="40"/>
    </row>
    <row r="257" spans="1:6" ht="11.25">
      <c r="A257" s="40"/>
      <c r="B257" s="40"/>
      <c r="C257" s="43"/>
      <c r="D257" s="43"/>
      <c r="E257" s="40"/>
      <c r="F257" s="40"/>
    </row>
    <row r="258" spans="1:6" ht="11.25">
      <c r="A258" s="40"/>
      <c r="B258" s="40"/>
      <c r="C258" s="43"/>
      <c r="D258" s="43"/>
      <c r="E258" s="40"/>
      <c r="F258" s="40"/>
    </row>
    <row r="259" spans="1:6" ht="11.25">
      <c r="A259" s="40"/>
      <c r="B259" s="40"/>
      <c r="C259" s="43"/>
      <c r="D259" s="43"/>
      <c r="E259" s="40"/>
      <c r="F259" s="40"/>
    </row>
    <row r="260" spans="1:6" ht="11.25">
      <c r="A260" s="40"/>
      <c r="B260" s="40"/>
      <c r="C260" s="43"/>
      <c r="D260" s="43"/>
      <c r="E260" s="40"/>
      <c r="F260" s="40"/>
    </row>
    <row r="261" spans="1:6" ht="11.25">
      <c r="A261" s="40"/>
      <c r="B261" s="40"/>
      <c r="C261" s="43"/>
      <c r="D261" s="43"/>
      <c r="E261" s="40"/>
      <c r="F261" s="40"/>
    </row>
    <row r="262" spans="1:6" ht="11.25">
      <c r="A262" s="40"/>
      <c r="B262" s="40"/>
      <c r="C262" s="43"/>
      <c r="D262" s="43"/>
      <c r="E262" s="40"/>
      <c r="F262" s="40"/>
    </row>
    <row r="263" spans="1:6" ht="11.25">
      <c r="A263" s="40"/>
      <c r="B263" s="40"/>
      <c r="C263" s="43"/>
      <c r="D263" s="43"/>
      <c r="E263" s="40"/>
      <c r="F263" s="40"/>
    </row>
    <row r="264" spans="1:6" ht="11.25">
      <c r="A264" s="40"/>
      <c r="B264" s="40"/>
      <c r="C264" s="43"/>
      <c r="D264" s="43"/>
      <c r="E264" s="40"/>
      <c r="F264" s="40"/>
    </row>
    <row r="265" spans="1:6" ht="11.25">
      <c r="A265" s="40"/>
      <c r="B265" s="40"/>
      <c r="C265" s="43"/>
      <c r="D265" s="43"/>
      <c r="E265" s="40"/>
      <c r="F265" s="40"/>
    </row>
    <row r="266" spans="1:6" ht="11.25">
      <c r="A266" s="40"/>
      <c r="B266" s="40"/>
      <c r="C266" s="43"/>
      <c r="D266" s="43"/>
      <c r="E266" s="40"/>
      <c r="F266" s="40"/>
    </row>
    <row r="267" spans="1:6" ht="11.25">
      <c r="A267" s="40"/>
      <c r="B267" s="40"/>
      <c r="C267" s="43"/>
      <c r="D267" s="43"/>
      <c r="E267" s="40"/>
      <c r="F267" s="40"/>
    </row>
    <row r="268" spans="1:6" ht="11.25">
      <c r="A268" s="40"/>
      <c r="B268" s="40"/>
      <c r="C268" s="43"/>
      <c r="D268" s="43"/>
      <c r="E268" s="40"/>
      <c r="F268" s="40"/>
    </row>
    <row r="269" spans="1:6" ht="11.25">
      <c r="A269" s="40"/>
      <c r="B269" s="40"/>
      <c r="C269" s="43"/>
      <c r="D269" s="43"/>
      <c r="E269" s="40"/>
      <c r="F269" s="40"/>
    </row>
    <row r="270" spans="1:6" ht="11.25">
      <c r="A270" s="40"/>
      <c r="B270" s="40"/>
      <c r="C270" s="43"/>
      <c r="D270" s="43"/>
      <c r="E270" s="40"/>
      <c r="F270" s="40"/>
    </row>
    <row r="271" spans="1:6" ht="11.25">
      <c r="A271" s="40"/>
      <c r="B271" s="40"/>
      <c r="C271" s="43"/>
      <c r="D271" s="43"/>
      <c r="E271" s="40"/>
      <c r="F271" s="40"/>
    </row>
    <row r="272" spans="1:6" ht="11.25">
      <c r="A272" s="40"/>
      <c r="B272" s="40"/>
      <c r="C272" s="43"/>
      <c r="D272" s="43"/>
      <c r="E272" s="40"/>
      <c r="F272" s="40"/>
    </row>
    <row r="273" spans="1:6" ht="11.25">
      <c r="A273" s="40"/>
      <c r="B273" s="40"/>
      <c r="C273" s="43"/>
      <c r="D273" s="43"/>
      <c r="E273" s="40"/>
      <c r="F273" s="40"/>
    </row>
    <row r="274" spans="1:6" ht="11.25">
      <c r="A274" s="40"/>
      <c r="B274" s="40"/>
      <c r="C274" s="43"/>
      <c r="D274" s="43"/>
      <c r="E274" s="40"/>
      <c r="F274" s="40"/>
    </row>
    <row r="275" spans="1:6" ht="11.25">
      <c r="A275" s="40"/>
      <c r="B275" s="40"/>
      <c r="C275" s="43"/>
      <c r="D275" s="43"/>
      <c r="E275" s="40"/>
      <c r="F275" s="40"/>
    </row>
    <row r="276" spans="1:6" ht="11.25">
      <c r="A276" s="40"/>
      <c r="B276" s="40"/>
      <c r="C276" s="43"/>
      <c r="D276" s="43"/>
      <c r="E276" s="40"/>
      <c r="F276" s="40"/>
    </row>
    <row r="277" spans="1:6" ht="11.25">
      <c r="A277" s="40"/>
      <c r="B277" s="40"/>
      <c r="C277" s="43"/>
      <c r="D277" s="43"/>
      <c r="E277" s="40"/>
      <c r="F277" s="40"/>
    </row>
    <row r="278" spans="1:6" ht="11.25">
      <c r="A278" s="40"/>
      <c r="B278" s="40"/>
      <c r="C278" s="43"/>
      <c r="D278" s="43"/>
      <c r="E278" s="40"/>
      <c r="F278" s="40"/>
    </row>
    <row r="279" spans="1:6" ht="11.25">
      <c r="A279" s="40"/>
      <c r="B279" s="40"/>
      <c r="C279" s="43"/>
      <c r="D279" s="43"/>
      <c r="E279" s="40"/>
      <c r="F279" s="40"/>
    </row>
    <row r="280" spans="1:6" ht="11.25">
      <c r="A280" s="40"/>
      <c r="B280" s="40"/>
      <c r="C280" s="43"/>
      <c r="D280" s="43"/>
      <c r="E280" s="40"/>
      <c r="F280" s="40"/>
    </row>
    <row r="281" spans="1:6" ht="11.25">
      <c r="A281" s="40"/>
      <c r="B281" s="40"/>
      <c r="C281" s="43"/>
      <c r="D281" s="43"/>
      <c r="E281" s="40"/>
      <c r="F281" s="40"/>
    </row>
    <row r="282" spans="1:6" ht="11.25">
      <c r="A282" s="40"/>
      <c r="B282" s="40"/>
      <c r="C282" s="43"/>
      <c r="D282" s="43"/>
      <c r="E282" s="40"/>
      <c r="F282" s="40"/>
    </row>
    <row r="283" spans="1:6" ht="11.25">
      <c r="A283" s="40"/>
      <c r="B283" s="40"/>
      <c r="C283" s="43"/>
      <c r="D283" s="43"/>
      <c r="E283" s="40"/>
      <c r="F283" s="40"/>
    </row>
    <row r="284" spans="1:6" ht="11.25">
      <c r="A284" s="40"/>
      <c r="B284" s="40"/>
      <c r="C284" s="43"/>
      <c r="D284" s="43"/>
      <c r="E284" s="40"/>
      <c r="F284" s="40"/>
    </row>
    <row r="285" spans="1:6" ht="11.25">
      <c r="A285" s="40"/>
      <c r="B285" s="40"/>
      <c r="C285" s="43"/>
      <c r="D285" s="43"/>
      <c r="E285" s="40"/>
      <c r="F285" s="40"/>
    </row>
    <row r="286" spans="1:6" ht="11.25">
      <c r="A286" s="40"/>
      <c r="B286" s="40"/>
      <c r="C286" s="43"/>
      <c r="D286" s="43"/>
      <c r="E286" s="40"/>
      <c r="F286" s="40"/>
    </row>
    <row r="287" spans="1:6" ht="11.25">
      <c r="A287" s="40"/>
      <c r="B287" s="40"/>
      <c r="C287" s="43"/>
      <c r="D287" s="43"/>
      <c r="E287" s="40"/>
      <c r="F287" s="40"/>
    </row>
    <row r="288" spans="1:6" ht="11.25">
      <c r="A288" s="40"/>
      <c r="B288" s="40"/>
      <c r="C288" s="43"/>
      <c r="D288" s="43"/>
      <c r="E288" s="40"/>
      <c r="F288" s="40"/>
    </row>
    <row r="289" spans="1:6" ht="11.25">
      <c r="A289" s="40"/>
      <c r="B289" s="40"/>
      <c r="C289" s="43"/>
      <c r="D289" s="43"/>
      <c r="E289" s="40"/>
      <c r="F289" s="40"/>
    </row>
    <row r="290" spans="1:6" ht="11.25">
      <c r="A290" s="40"/>
      <c r="B290" s="40"/>
      <c r="C290" s="43"/>
      <c r="D290" s="43"/>
      <c r="E290" s="40"/>
      <c r="F290" s="40"/>
    </row>
    <row r="291" spans="1:6" ht="11.25">
      <c r="A291" s="40"/>
      <c r="B291" s="40"/>
      <c r="C291" s="43"/>
      <c r="D291" s="43"/>
      <c r="E291" s="40"/>
      <c r="F291" s="40"/>
    </row>
    <row r="292" spans="1:6" ht="11.25">
      <c r="A292" s="40"/>
      <c r="B292" s="40"/>
      <c r="C292" s="43"/>
      <c r="D292" s="43"/>
      <c r="E292" s="40"/>
      <c r="F292" s="40"/>
    </row>
    <row r="293" spans="1:6" ht="11.25">
      <c r="A293" s="40"/>
      <c r="B293" s="40"/>
      <c r="C293" s="43"/>
      <c r="D293" s="43"/>
      <c r="E293" s="40"/>
      <c r="F293" s="40"/>
    </row>
    <row r="294" spans="1:6" ht="11.25">
      <c r="A294" s="40"/>
      <c r="B294" s="40"/>
      <c r="C294" s="43"/>
      <c r="D294" s="43"/>
      <c r="E294" s="40"/>
      <c r="F294" s="40"/>
    </row>
    <row r="295" spans="1:6" ht="11.25">
      <c r="A295" s="40"/>
      <c r="B295" s="40"/>
      <c r="C295" s="43"/>
      <c r="D295" s="43"/>
      <c r="E295" s="40"/>
      <c r="F295" s="40"/>
    </row>
    <row r="296" spans="1:6" ht="11.25">
      <c r="A296" s="40"/>
      <c r="B296" s="40"/>
      <c r="C296" s="43"/>
      <c r="D296" s="43"/>
      <c r="E296" s="40"/>
      <c r="F296" s="40"/>
    </row>
    <row r="297" spans="1:6" ht="11.25">
      <c r="A297" s="40"/>
      <c r="B297" s="40"/>
      <c r="C297" s="43"/>
      <c r="D297" s="43"/>
      <c r="E297" s="40"/>
      <c r="F297" s="40"/>
    </row>
    <row r="298" spans="1:6" ht="11.25">
      <c r="A298" s="40"/>
      <c r="B298" s="40"/>
      <c r="C298" s="43"/>
      <c r="D298" s="43"/>
      <c r="E298" s="40"/>
      <c r="F298" s="40"/>
    </row>
    <row r="299" spans="1:6" ht="11.25">
      <c r="A299" s="40"/>
      <c r="B299" s="40"/>
      <c r="C299" s="43"/>
      <c r="D299" s="43"/>
      <c r="E299" s="40"/>
      <c r="F299" s="40"/>
    </row>
    <row r="300" spans="1:6" ht="11.25">
      <c r="A300" s="40"/>
      <c r="B300" s="40"/>
      <c r="C300" s="43"/>
      <c r="D300" s="43"/>
      <c r="E300" s="40"/>
      <c r="F300" s="40"/>
    </row>
    <row r="301" spans="1:6" ht="11.25">
      <c r="A301" s="40"/>
      <c r="B301" s="40"/>
      <c r="C301" s="43"/>
      <c r="D301" s="43"/>
      <c r="E301" s="40"/>
      <c r="F301" s="40"/>
    </row>
    <row r="302" spans="1:6" ht="11.25">
      <c r="A302" s="40"/>
      <c r="B302" s="40"/>
      <c r="C302" s="43"/>
      <c r="D302" s="43"/>
      <c r="E302" s="40"/>
      <c r="F302" s="40"/>
    </row>
    <row r="303" spans="1:6" ht="11.25">
      <c r="A303" s="40"/>
      <c r="B303" s="40"/>
      <c r="C303" s="43"/>
      <c r="D303" s="43"/>
      <c r="E303" s="40"/>
      <c r="F303" s="40"/>
    </row>
    <row r="304" spans="1:6" ht="11.25">
      <c r="A304" s="40"/>
      <c r="B304" s="40"/>
      <c r="C304" s="43"/>
      <c r="D304" s="43"/>
      <c r="E304" s="40"/>
      <c r="F304" s="40"/>
    </row>
    <row r="305" spans="1:6" ht="11.25">
      <c r="A305" s="40"/>
      <c r="B305" s="40"/>
      <c r="C305" s="43"/>
      <c r="D305" s="43"/>
      <c r="E305" s="40"/>
      <c r="F305" s="40"/>
    </row>
    <row r="306" spans="1:6" ht="11.25">
      <c r="A306" s="40"/>
      <c r="B306" s="40"/>
      <c r="C306" s="43"/>
      <c r="D306" s="43"/>
      <c r="E306" s="40"/>
      <c r="F306" s="40"/>
    </row>
    <row r="307" spans="1:6" ht="11.25">
      <c r="A307" s="40"/>
      <c r="B307" s="40"/>
      <c r="C307" s="43"/>
      <c r="D307" s="43"/>
      <c r="E307" s="40"/>
      <c r="F307" s="40"/>
    </row>
    <row r="308" spans="1:6" ht="11.25">
      <c r="A308" s="40"/>
      <c r="B308" s="40"/>
      <c r="C308" s="43"/>
      <c r="D308" s="43"/>
      <c r="E308" s="40"/>
      <c r="F308" s="40"/>
    </row>
    <row r="309" spans="1:6" ht="11.25">
      <c r="A309" s="40"/>
      <c r="B309" s="40"/>
      <c r="C309" s="43"/>
      <c r="D309" s="43"/>
      <c r="E309" s="40"/>
      <c r="F309" s="40"/>
    </row>
    <row r="310" spans="1:6" ht="11.25">
      <c r="A310" s="40"/>
      <c r="B310" s="40"/>
      <c r="C310" s="43"/>
      <c r="D310" s="43"/>
      <c r="E310" s="40"/>
      <c r="F310" s="40"/>
    </row>
    <row r="311" spans="1:6" ht="11.25">
      <c r="A311" s="40"/>
      <c r="B311" s="40"/>
      <c r="C311" s="43"/>
      <c r="D311" s="43"/>
      <c r="E311" s="40"/>
      <c r="F311" s="40"/>
    </row>
    <row r="312" spans="1:6" ht="11.25">
      <c r="A312" s="40"/>
      <c r="B312" s="40"/>
      <c r="C312" s="43"/>
      <c r="D312" s="43"/>
      <c r="E312" s="40"/>
      <c r="F312" s="40"/>
    </row>
    <row r="313" spans="1:6" ht="11.25">
      <c r="A313" s="40"/>
      <c r="B313" s="40"/>
      <c r="C313" s="43"/>
      <c r="D313" s="43"/>
      <c r="E313" s="40"/>
      <c r="F313" s="40"/>
    </row>
    <row r="314" spans="1:6" ht="11.25">
      <c r="A314" s="40"/>
      <c r="B314" s="40"/>
      <c r="C314" s="43"/>
      <c r="D314" s="43"/>
      <c r="E314" s="40"/>
      <c r="F314" s="40"/>
    </row>
    <row r="315" spans="1:6" ht="11.25">
      <c r="A315" s="40"/>
      <c r="B315" s="40"/>
      <c r="C315" s="43"/>
      <c r="D315" s="43"/>
      <c r="E315" s="40"/>
      <c r="F315" s="40"/>
    </row>
    <row r="316" spans="1:6" ht="11.25">
      <c r="A316" s="40"/>
      <c r="B316" s="40"/>
      <c r="C316" s="43"/>
      <c r="D316" s="43"/>
      <c r="E316" s="40"/>
      <c r="F316" s="40"/>
    </row>
    <row r="317" spans="1:6" ht="11.25">
      <c r="A317" s="40"/>
      <c r="B317" s="40"/>
      <c r="C317" s="43"/>
      <c r="D317" s="43"/>
      <c r="E317" s="40"/>
      <c r="F317" s="40"/>
    </row>
    <row r="318" spans="1:6" ht="11.25">
      <c r="A318" s="40"/>
      <c r="B318" s="40"/>
      <c r="C318" s="43"/>
      <c r="D318" s="43"/>
      <c r="E318" s="40"/>
      <c r="F318" s="40"/>
    </row>
    <row r="319" spans="1:6" ht="11.25">
      <c r="A319" s="40"/>
      <c r="B319" s="40"/>
      <c r="C319" s="43"/>
      <c r="D319" s="43"/>
      <c r="E319" s="40"/>
      <c r="F319" s="40"/>
    </row>
    <row r="320" spans="1:6" ht="11.25">
      <c r="A320" s="40"/>
      <c r="B320" s="40"/>
      <c r="C320" s="43"/>
      <c r="D320" s="43"/>
      <c r="E320" s="40"/>
      <c r="F320" s="40"/>
    </row>
    <row r="321" spans="1:6" ht="11.25">
      <c r="A321" s="40"/>
      <c r="B321" s="40"/>
      <c r="C321" s="43"/>
      <c r="D321" s="43"/>
      <c r="E321" s="40"/>
      <c r="F321" s="40"/>
    </row>
    <row r="322" spans="1:6" ht="11.25">
      <c r="A322" s="40"/>
      <c r="B322" s="40"/>
      <c r="C322" s="43"/>
      <c r="D322" s="43"/>
      <c r="E322" s="40"/>
      <c r="F322" s="40"/>
    </row>
    <row r="323" spans="1:6" ht="11.25">
      <c r="A323" s="40"/>
      <c r="B323" s="40"/>
      <c r="C323" s="43"/>
      <c r="D323" s="43"/>
      <c r="E323" s="40"/>
      <c r="F323" s="40"/>
    </row>
    <row r="324" spans="1:6" ht="11.25">
      <c r="A324" s="40"/>
      <c r="B324" s="40"/>
      <c r="C324" s="43"/>
      <c r="D324" s="43"/>
      <c r="E324" s="40"/>
      <c r="F324" s="40"/>
    </row>
    <row r="325" spans="1:6" ht="11.25">
      <c r="A325" s="40"/>
      <c r="B325" s="40"/>
      <c r="C325" s="43"/>
      <c r="D325" s="43"/>
      <c r="E325" s="40"/>
      <c r="F325" s="40"/>
    </row>
    <row r="326" spans="1:6" ht="11.25">
      <c r="A326" s="40"/>
      <c r="B326" s="40"/>
      <c r="C326" s="43"/>
      <c r="D326" s="43"/>
      <c r="E326" s="40"/>
      <c r="F326" s="40"/>
    </row>
    <row r="327" spans="1:6" ht="11.25">
      <c r="A327" s="40"/>
      <c r="B327" s="40"/>
      <c r="C327" s="43"/>
      <c r="D327" s="43"/>
      <c r="E327" s="40"/>
      <c r="F327" s="40"/>
    </row>
    <row r="328" spans="1:6" ht="11.25">
      <c r="A328" s="40"/>
      <c r="B328" s="40"/>
      <c r="C328" s="43"/>
      <c r="D328" s="43"/>
      <c r="E328" s="40"/>
      <c r="F328" s="40"/>
    </row>
    <row r="329" spans="1:6" ht="11.25">
      <c r="A329" s="40"/>
      <c r="B329" s="40"/>
      <c r="C329" s="43"/>
      <c r="D329" s="43"/>
      <c r="E329" s="40"/>
      <c r="F329" s="40"/>
    </row>
    <row r="330" spans="1:6" ht="11.25">
      <c r="A330" s="40"/>
      <c r="B330" s="40"/>
      <c r="C330" s="43"/>
      <c r="D330" s="43"/>
      <c r="E330" s="40"/>
      <c r="F330" s="40"/>
    </row>
    <row r="331" spans="1:6" ht="11.25">
      <c r="A331" s="40"/>
      <c r="B331" s="40"/>
      <c r="C331" s="43"/>
      <c r="D331" s="43"/>
      <c r="E331" s="40"/>
      <c r="F331" s="40"/>
    </row>
    <row r="332" spans="1:6" ht="11.25">
      <c r="A332" s="40"/>
      <c r="B332" s="40"/>
      <c r="C332" s="43"/>
      <c r="D332" s="43"/>
      <c r="E332" s="40"/>
      <c r="F332" s="40"/>
    </row>
    <row r="333" spans="1:6" ht="11.25">
      <c r="A333" s="40"/>
      <c r="B333" s="40"/>
      <c r="C333" s="43"/>
      <c r="D333" s="43"/>
      <c r="E333" s="40"/>
      <c r="F333" s="40"/>
    </row>
    <row r="334" spans="1:6" ht="11.25">
      <c r="A334" s="40"/>
      <c r="B334" s="40"/>
      <c r="C334" s="43"/>
      <c r="D334" s="43"/>
      <c r="E334" s="40"/>
      <c r="F334" s="40"/>
    </row>
    <row r="335" spans="1:6" ht="11.25">
      <c r="A335" s="40"/>
      <c r="B335" s="40"/>
      <c r="C335" s="43"/>
      <c r="D335" s="43"/>
      <c r="E335" s="40"/>
      <c r="F335" s="40"/>
    </row>
    <row r="336" spans="1:6" ht="11.25">
      <c r="A336" s="40"/>
      <c r="B336" s="40"/>
      <c r="C336" s="43"/>
      <c r="D336" s="43"/>
      <c r="E336" s="40"/>
      <c r="F336" s="40"/>
    </row>
    <row r="337" spans="1:6" ht="11.25">
      <c r="A337" s="40"/>
      <c r="B337" s="40"/>
      <c r="C337" s="43"/>
      <c r="D337" s="43"/>
      <c r="E337" s="40"/>
      <c r="F337" s="40"/>
    </row>
    <row r="338" spans="1:6" ht="11.25">
      <c r="A338" s="40"/>
      <c r="B338" s="40"/>
      <c r="C338" s="43"/>
      <c r="D338" s="43"/>
      <c r="E338" s="40"/>
      <c r="F338" s="40"/>
    </row>
    <row r="339" spans="1:6" ht="11.25">
      <c r="A339" s="40"/>
      <c r="B339" s="40"/>
      <c r="C339" s="43"/>
      <c r="D339" s="43"/>
      <c r="E339" s="40"/>
      <c r="F339" s="40"/>
    </row>
    <row r="340" spans="1:6" ht="11.25">
      <c r="A340" s="40"/>
      <c r="B340" s="40"/>
      <c r="C340" s="43"/>
      <c r="D340" s="43"/>
      <c r="E340" s="40"/>
      <c r="F340" s="40"/>
    </row>
    <row r="341" spans="1:6" ht="11.25">
      <c r="A341" s="40"/>
      <c r="B341" s="40"/>
      <c r="C341" s="43"/>
      <c r="D341" s="43"/>
      <c r="E341" s="40"/>
      <c r="F341" s="40"/>
    </row>
    <row r="342" spans="1:6" ht="11.25">
      <c r="A342" s="40"/>
      <c r="B342" s="40"/>
      <c r="C342" s="43"/>
      <c r="D342" s="43"/>
      <c r="E342" s="40"/>
      <c r="F342" s="40"/>
    </row>
    <row r="343" spans="1:6" ht="11.25">
      <c r="A343" s="40"/>
      <c r="B343" s="40"/>
      <c r="C343" s="43"/>
      <c r="D343" s="43"/>
      <c r="E343" s="40"/>
      <c r="F343" s="40"/>
    </row>
    <row r="344" spans="1:6" ht="11.25">
      <c r="A344" s="40"/>
      <c r="B344" s="40"/>
      <c r="C344" s="43"/>
      <c r="D344" s="43"/>
      <c r="E344" s="40"/>
      <c r="F344" s="40"/>
    </row>
    <row r="345" spans="1:6" ht="11.25">
      <c r="A345" s="40"/>
      <c r="B345" s="40"/>
      <c r="C345" s="43"/>
      <c r="D345" s="43"/>
      <c r="E345" s="40"/>
      <c r="F345" s="40"/>
    </row>
    <row r="346" spans="1:6" ht="11.25">
      <c r="A346" s="40"/>
      <c r="B346" s="40"/>
      <c r="C346" s="43"/>
      <c r="D346" s="43"/>
      <c r="E346" s="40"/>
      <c r="F346" s="40"/>
    </row>
    <row r="347" spans="1:6" ht="11.25">
      <c r="A347" s="40"/>
      <c r="B347" s="40"/>
      <c r="C347" s="43"/>
      <c r="D347" s="43"/>
      <c r="E347" s="40"/>
      <c r="F347" s="40"/>
    </row>
    <row r="348" spans="1:6" ht="11.25">
      <c r="A348" s="40"/>
      <c r="B348" s="40"/>
      <c r="C348" s="43"/>
      <c r="D348" s="43"/>
      <c r="E348" s="40"/>
      <c r="F348" s="40"/>
    </row>
    <row r="349" spans="1:6" ht="11.25">
      <c r="A349" s="40"/>
      <c r="B349" s="40"/>
      <c r="C349" s="43"/>
      <c r="D349" s="43"/>
      <c r="E349" s="40"/>
      <c r="F349" s="40"/>
    </row>
    <row r="350" spans="1:6" ht="11.25">
      <c r="A350" s="40"/>
      <c r="B350" s="40"/>
      <c r="C350" s="43"/>
      <c r="D350" s="43"/>
      <c r="E350" s="40"/>
      <c r="F350" s="40"/>
    </row>
    <row r="351" spans="1:6" ht="11.25">
      <c r="A351" s="40"/>
      <c r="B351" s="40"/>
      <c r="C351" s="43"/>
      <c r="D351" s="43"/>
      <c r="E351" s="40"/>
      <c r="F351" s="40"/>
    </row>
    <row r="352" spans="1:6" ht="11.25">
      <c r="A352" s="40"/>
      <c r="B352" s="40"/>
      <c r="C352" s="43"/>
      <c r="D352" s="43"/>
      <c r="E352" s="40"/>
      <c r="F352" s="40"/>
    </row>
    <row r="353" spans="1:6" ht="11.25">
      <c r="A353" s="40"/>
      <c r="B353" s="40"/>
      <c r="C353" s="43"/>
      <c r="D353" s="43"/>
      <c r="E353" s="40"/>
      <c r="F353" s="40"/>
    </row>
    <row r="354" spans="1:6" ht="11.25">
      <c r="A354" s="40"/>
      <c r="B354" s="40"/>
      <c r="C354" s="43"/>
      <c r="D354" s="43"/>
      <c r="E354" s="40"/>
      <c r="F354" s="40"/>
    </row>
    <row r="355" spans="1:6" ht="11.25">
      <c r="A355" s="40"/>
      <c r="B355" s="40"/>
      <c r="C355" s="43"/>
      <c r="D355" s="43"/>
      <c r="E355" s="40"/>
      <c r="F355" s="40"/>
    </row>
    <row r="356" spans="1:6" ht="11.25">
      <c r="A356" s="40"/>
      <c r="B356" s="40"/>
      <c r="C356" s="43"/>
      <c r="D356" s="43"/>
      <c r="E356" s="40"/>
      <c r="F356" s="40"/>
    </row>
    <row r="357" spans="1:6" ht="11.25">
      <c r="A357" s="40"/>
      <c r="B357" s="40"/>
      <c r="C357" s="43"/>
      <c r="D357" s="43"/>
      <c r="E357" s="40"/>
      <c r="F357" s="40"/>
    </row>
    <row r="358" spans="1:6" ht="11.25">
      <c r="A358" s="40"/>
      <c r="B358" s="40"/>
      <c r="C358" s="43"/>
      <c r="D358" s="43"/>
      <c r="E358" s="40"/>
      <c r="F358" s="40"/>
    </row>
    <row r="359" spans="1:6" ht="11.25">
      <c r="A359" s="40"/>
      <c r="B359" s="40"/>
      <c r="C359" s="43"/>
      <c r="D359" s="43"/>
      <c r="E359" s="40"/>
      <c r="F359" s="40"/>
    </row>
    <row r="360" spans="1:6" ht="11.25">
      <c r="A360" s="40"/>
      <c r="B360" s="40"/>
      <c r="C360" s="43"/>
      <c r="D360" s="43"/>
      <c r="E360" s="40"/>
      <c r="F360" s="40"/>
    </row>
    <row r="361" spans="1:6" ht="11.25">
      <c r="A361" s="40"/>
      <c r="B361" s="40"/>
      <c r="C361" s="43"/>
      <c r="D361" s="43"/>
      <c r="E361" s="40"/>
      <c r="F361" s="40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C37:D37 C39:D39 C16:D17 C21:D24 G14:H15 C8:D13 G18:H22 G30:H31 G39:H39 C30:D31 G8: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2019-02-25T11:52:31Z</cp:lastPrinted>
  <dcterms:created xsi:type="dcterms:W3CDTF">2006-10-19T06:45:18Z</dcterms:created>
  <dcterms:modified xsi:type="dcterms:W3CDTF">2020-03-02T07:45:10Z</dcterms:modified>
  <cp:category/>
  <cp:version/>
  <cp:contentType/>
  <cp:contentStatus/>
</cp:coreProperties>
</file>